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0" documentId="13_ncr:1_{D44643D2-DA28-4E78-B741-B0C25022FA52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Hárok1" sheetId="1" r:id="rId1"/>
  </sheets>
  <calcPr calcId="191029"/>
</workbook>
</file>

<file path=xl/calcChain.xml><?xml version="1.0" encoding="utf-8"?>
<calcChain xmlns="http://schemas.openxmlformats.org/spreadsheetml/2006/main">
  <c r="F9" i="1" l="1"/>
  <c r="E9" i="1"/>
  <c r="B9" i="1" l="1"/>
  <c r="B12" i="1"/>
  <c r="B15" i="1"/>
  <c r="B18" i="1"/>
  <c r="B24" i="1" s="1"/>
  <c r="B26" i="1"/>
  <c r="B28" i="1"/>
  <c r="B29" i="1" l="1"/>
  <c r="B16" i="1"/>
  <c r="B31" i="1" s="1"/>
  <c r="E28" i="1"/>
  <c r="E26" i="1"/>
  <c r="E18" i="1"/>
  <c r="E24" i="1" s="1"/>
  <c r="E29" i="1" s="1"/>
  <c r="E15" i="1"/>
  <c r="E12" i="1"/>
  <c r="C9" i="1"/>
  <c r="C12" i="1"/>
  <c r="C15" i="1"/>
  <c r="C16" i="1" s="1"/>
  <c r="C18" i="1"/>
  <c r="C24" i="1" s="1"/>
  <c r="C26" i="1"/>
  <c r="C28" i="1"/>
  <c r="E16" i="1" l="1"/>
  <c r="E31" i="1" s="1"/>
  <c r="C29" i="1"/>
  <c r="C31" i="1" l="1"/>
  <c r="G26" i="1"/>
  <c r="F26" i="1"/>
  <c r="D12" i="1" l="1"/>
  <c r="F12" i="1"/>
  <c r="G12" i="1"/>
  <c r="H12" i="1"/>
  <c r="D9" i="1"/>
  <c r="G9" i="1"/>
  <c r="H9" i="1"/>
  <c r="D18" i="1" l="1"/>
  <c r="D24" i="1" s="1"/>
  <c r="F18" i="1"/>
  <c r="F24" i="1" s="1"/>
  <c r="G18" i="1"/>
  <c r="G24" i="1" s="1"/>
  <c r="H18" i="1"/>
  <c r="H24" i="1" s="1"/>
  <c r="D15" i="1"/>
  <c r="D16" i="1" s="1"/>
  <c r="F15" i="1"/>
  <c r="F16" i="1" s="1"/>
  <c r="G15" i="1"/>
  <c r="G16" i="1" s="1"/>
  <c r="H15" i="1"/>
  <c r="H16" i="1" s="1"/>
  <c r="D26" i="1"/>
  <c r="H26" i="1"/>
  <c r="D28" i="1"/>
  <c r="F28" i="1"/>
  <c r="G28" i="1"/>
  <c r="H28" i="1"/>
  <c r="H29" i="1" l="1"/>
  <c r="H31" i="1" s="1"/>
  <c r="G29" i="1"/>
  <c r="G31" i="1" s="1"/>
  <c r="F29" i="1"/>
  <c r="F31" i="1" s="1"/>
  <c r="D29" i="1"/>
  <c r="D31" i="1" s="1"/>
</calcChain>
</file>

<file path=xl/sharedStrings.xml><?xml version="1.0" encoding="utf-8"?>
<sst xmlns="http://schemas.openxmlformats.org/spreadsheetml/2006/main" count="41" uniqueCount="35">
  <si>
    <t>Hlavná kategória</t>
  </si>
  <si>
    <t>Skutočnosť</t>
  </si>
  <si>
    <t>Schválený</t>
  </si>
  <si>
    <t>Očakávaný</t>
  </si>
  <si>
    <t>Návrh</t>
  </si>
  <si>
    <t>ekonom.položka</t>
  </si>
  <si>
    <t>100 - Daňové príjmy</t>
  </si>
  <si>
    <t>200 - Nedaňové príjmy</t>
  </si>
  <si>
    <t>300 - Grandy a transfery</t>
  </si>
  <si>
    <t>Bežný rozpočet</t>
  </si>
  <si>
    <t>200- Kapitálový príjem</t>
  </si>
  <si>
    <t>300- Transfery kapitálové</t>
  </si>
  <si>
    <t>Kapitálový rozpočet</t>
  </si>
  <si>
    <t>400 - peň.fondy-f.operácie</t>
  </si>
  <si>
    <t>500 - prijaté úvery,výpom.</t>
  </si>
  <si>
    <t>Finančné operácie</t>
  </si>
  <si>
    <t>Príjmy spolu</t>
  </si>
  <si>
    <t>600 - Bežné výdavky z toho:</t>
  </si>
  <si>
    <t xml:space="preserve">    -610 -mzdy</t>
  </si>
  <si>
    <t xml:space="preserve">   - 620 -odvody</t>
  </si>
  <si>
    <t xml:space="preserve">   - 630 -tovary a služby</t>
  </si>
  <si>
    <t xml:space="preserve">   -640 -transfery</t>
  </si>
  <si>
    <t xml:space="preserve">   -650- splácanie úrokov</t>
  </si>
  <si>
    <t xml:space="preserve">700 - Kapitálové výdavky </t>
  </si>
  <si>
    <t>800 - výdavk.finan.operácie</t>
  </si>
  <si>
    <t>Výdavky spolu</t>
  </si>
  <si>
    <t>Výsledok: + prebytkový</t>
  </si>
  <si>
    <t xml:space="preserve">                     - schodkový </t>
  </si>
  <si>
    <t>Vyvesené:</t>
  </si>
  <si>
    <t xml:space="preserve">      z toho podiel.dane</t>
  </si>
  <si>
    <t>Predkladateľ:</t>
  </si>
  <si>
    <t>Obec Horné Strháre :</t>
  </si>
  <si>
    <t>Richard Kurec</t>
  </si>
  <si>
    <t xml:space="preserve"> Schválený rozpočet na roky 2025-2027</t>
  </si>
  <si>
    <t>Vyvesené: 12.11.2024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</si>
</sst>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9" xfId="0" applyBorder="1"/>
    <xf numFmtId="0" fontId="0" fillId="0" borderId="1" xfId="0" applyBorder="1"/>
    <xf numFmtId="0" fontId="1" fillId="0" borderId="8" xfId="0" applyFont="1" applyBorder="1"/>
    <xf numFmtId="0" fontId="1" fillId="2" borderId="8" xfId="0" applyFont="1" applyFill="1" applyBorder="1"/>
    <xf numFmtId="0" fontId="0" fillId="0" borderId="4" xfId="0" applyBorder="1"/>
    <xf numFmtId="0" fontId="0" fillId="2" borderId="1" xfId="0" applyFill="1" applyBorder="1"/>
    <xf numFmtId="4" fontId="0" fillId="0" borderId="1" xfId="0" applyNumberFormat="1" applyBorder="1"/>
    <xf numFmtId="4" fontId="0" fillId="0" borderId="7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0" xfId="0" applyNumberFormat="1" applyBorder="1"/>
    <xf numFmtId="4" fontId="0" fillId="0" borderId="7" xfId="0" applyNumberFormat="1" applyFill="1" applyBorder="1"/>
    <xf numFmtId="4" fontId="0" fillId="0" borderId="9" xfId="0" applyNumberFormat="1" applyBorder="1"/>
    <xf numFmtId="4" fontId="0" fillId="2" borderId="8" xfId="0" applyNumberFormat="1" applyFill="1" applyBorder="1"/>
    <xf numFmtId="4" fontId="1" fillId="2" borderId="8" xfId="0" applyNumberFormat="1" applyFont="1" applyFill="1" applyBorder="1"/>
    <xf numFmtId="4" fontId="1" fillId="0" borderId="8" xfId="0" applyNumberFormat="1" applyFont="1" applyBorder="1"/>
    <xf numFmtId="4" fontId="0" fillId="2" borderId="1" xfId="0" applyNumberFormat="1" applyFill="1" applyBorder="1"/>
    <xf numFmtId="4" fontId="0" fillId="0" borderId="4" xfId="0" applyNumberFormat="1" applyBorder="1"/>
    <xf numFmtId="4" fontId="0" fillId="0" borderId="5" xfId="0" applyNumberFormat="1" applyBorder="1"/>
    <xf numFmtId="4" fontId="0" fillId="0" borderId="6" xfId="0" applyNumberFormat="1" applyBorder="1"/>
    <xf numFmtId="4" fontId="0" fillId="0" borderId="10" xfId="0" applyNumberFormat="1" applyBorder="1"/>
    <xf numFmtId="4" fontId="0" fillId="0" borderId="11" xfId="0" applyNumberFormat="1" applyBorder="1"/>
    <xf numFmtId="4" fontId="0" fillId="0" borderId="4" xfId="0" applyNumberFormat="1" applyFill="1" applyBorder="1"/>
    <xf numFmtId="4" fontId="0" fillId="0" borderId="9" xfId="0" applyNumberFormat="1" applyFill="1" applyBorder="1"/>
    <xf numFmtId="4" fontId="0" fillId="2" borderId="12" xfId="0" applyNumberFormat="1" applyFill="1" applyBorder="1"/>
    <xf numFmtId="4" fontId="1" fillId="2" borderId="12" xfId="0" applyNumberFormat="1" applyFont="1" applyFill="1" applyBorder="1"/>
    <xf numFmtId="4" fontId="1" fillId="0" borderId="12" xfId="0" applyNumberFormat="1" applyFont="1" applyBorder="1"/>
    <xf numFmtId="4" fontId="0" fillId="2" borderId="3" xfId="0" applyNumberFormat="1" applyFill="1" applyBorder="1"/>
    <xf numFmtId="4" fontId="2" fillId="0" borderId="7" xfId="0" applyNumberFormat="1" applyFont="1" applyFill="1" applyBorder="1"/>
    <xf numFmtId="4" fontId="2" fillId="0" borderId="4" xfId="0" applyNumberFormat="1" applyFont="1" applyFill="1" applyBorder="1"/>
    <xf numFmtId="1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L8" sqref="L8"/>
    </sheetView>
  </sheetViews>
  <sheetFormatPr defaultRowHeight="15" x14ac:dyDescent="0.25"/>
  <cols>
    <col min="1" max="1" width="28.28515625" customWidth="1"/>
    <col min="2" max="8" width="15.7109375" customWidth="1"/>
  </cols>
  <sheetData>
    <row r="1" spans="1:8" ht="15.75" thickBot="1" x14ac:dyDescent="0.3">
      <c r="A1" t="s">
        <v>31</v>
      </c>
      <c r="C1" t="s">
        <v>33</v>
      </c>
      <c r="F1" t="s">
        <v>28</v>
      </c>
      <c r="G1" s="42">
        <v>45608</v>
      </c>
    </row>
    <row r="2" spans="1:8" x14ac:dyDescent="0.25">
      <c r="A2" s="1" t="s">
        <v>0</v>
      </c>
      <c r="B2" s="3" t="s">
        <v>1</v>
      </c>
      <c r="C2" s="2" t="s">
        <v>1</v>
      </c>
      <c r="D2" s="3" t="s">
        <v>2</v>
      </c>
      <c r="E2" s="4" t="s">
        <v>3</v>
      </c>
      <c r="F2" s="2" t="s">
        <v>4</v>
      </c>
      <c r="G2" s="3" t="s">
        <v>4</v>
      </c>
      <c r="H2" s="5" t="s">
        <v>4</v>
      </c>
    </row>
    <row r="3" spans="1:8" ht="15.75" thickBot="1" x14ac:dyDescent="0.3">
      <c r="A3" s="6" t="s">
        <v>5</v>
      </c>
      <c r="B3" s="8">
        <v>2022</v>
      </c>
      <c r="C3" s="7">
        <v>2023</v>
      </c>
      <c r="D3" s="8">
        <v>2024</v>
      </c>
      <c r="E3" s="8">
        <v>2024</v>
      </c>
      <c r="F3" s="7">
        <v>2025</v>
      </c>
      <c r="G3" s="8">
        <v>2026</v>
      </c>
      <c r="H3" s="9">
        <v>2027</v>
      </c>
    </row>
    <row r="4" spans="1:8" ht="15.75" thickBot="1" x14ac:dyDescent="0.3">
      <c r="A4" s="10"/>
      <c r="B4" s="16"/>
      <c r="C4" s="11"/>
      <c r="D4" s="10"/>
      <c r="E4" s="13"/>
      <c r="F4" s="11"/>
      <c r="G4" s="10"/>
      <c r="H4" s="12"/>
    </row>
    <row r="5" spans="1:8" x14ac:dyDescent="0.25">
      <c r="A5" s="13" t="s">
        <v>6</v>
      </c>
      <c r="B5" s="32">
        <v>76858.649999999994</v>
      </c>
      <c r="C5" s="32">
        <v>86118.27</v>
      </c>
      <c r="D5" s="18">
        <v>85877</v>
      </c>
      <c r="E5" s="18">
        <v>85877</v>
      </c>
      <c r="F5" s="18">
        <v>84107</v>
      </c>
      <c r="G5" s="18">
        <v>86107</v>
      </c>
      <c r="H5" s="18">
        <v>86107</v>
      </c>
    </row>
    <row r="6" spans="1:8" x14ac:dyDescent="0.25">
      <c r="A6" s="10" t="s">
        <v>29</v>
      </c>
      <c r="B6" s="33">
        <v>66800.27</v>
      </c>
      <c r="C6" s="33">
        <v>72017.48</v>
      </c>
      <c r="D6" s="19">
        <v>72000</v>
      </c>
      <c r="E6" s="19">
        <v>72000</v>
      </c>
      <c r="F6" s="23">
        <v>68000</v>
      </c>
      <c r="G6" s="23">
        <v>70000</v>
      </c>
      <c r="H6" s="23">
        <v>70000</v>
      </c>
    </row>
    <row r="7" spans="1:8" x14ac:dyDescent="0.25">
      <c r="A7" s="10" t="s">
        <v>7</v>
      </c>
      <c r="B7" s="33">
        <v>2866.29</v>
      </c>
      <c r="C7" s="33">
        <v>1390.94</v>
      </c>
      <c r="D7" s="23">
        <v>1300</v>
      </c>
      <c r="E7" s="23">
        <v>2000</v>
      </c>
      <c r="F7" s="40">
        <v>1600</v>
      </c>
      <c r="G7" s="40">
        <v>1600</v>
      </c>
      <c r="H7" s="40">
        <v>1600</v>
      </c>
    </row>
    <row r="8" spans="1:8" ht="15.75" thickBot="1" x14ac:dyDescent="0.3">
      <c r="A8" s="10" t="s">
        <v>8</v>
      </c>
      <c r="B8" s="33">
        <v>4014.5</v>
      </c>
      <c r="C8" s="33">
        <v>8820.82</v>
      </c>
      <c r="D8" s="34">
        <v>205</v>
      </c>
      <c r="E8" s="34">
        <v>5730</v>
      </c>
      <c r="F8" s="41">
        <v>205</v>
      </c>
      <c r="G8" s="41">
        <v>205</v>
      </c>
      <c r="H8" s="41">
        <v>205</v>
      </c>
    </row>
    <row r="9" spans="1:8" ht="15.75" thickBot="1" x14ac:dyDescent="0.3">
      <c r="A9" s="15" t="s">
        <v>9</v>
      </c>
      <c r="B9" s="25">
        <f>B5+B7+B8</f>
        <v>83739.439999999988</v>
      </c>
      <c r="C9" s="25">
        <f>C5+C7+C8</f>
        <v>96330.03</v>
      </c>
      <c r="D9" s="25">
        <f t="shared" ref="D9:H9" si="0">D5+D7+D8</f>
        <v>87382</v>
      </c>
      <c r="E9" s="25">
        <f>E5+E7+E8</f>
        <v>93607</v>
      </c>
      <c r="F9" s="36">
        <f>F5+F7+F8</f>
        <v>85912</v>
      </c>
      <c r="G9" s="25">
        <f t="shared" si="0"/>
        <v>87912</v>
      </c>
      <c r="H9" s="25">
        <f t="shared" si="0"/>
        <v>87912</v>
      </c>
    </row>
    <row r="10" spans="1:8" x14ac:dyDescent="0.25">
      <c r="A10" s="10" t="s">
        <v>10</v>
      </c>
      <c r="B10" s="19">
        <v>0</v>
      </c>
      <c r="C10" s="19">
        <v>97.43</v>
      </c>
      <c r="D10" s="23">
        <v>0</v>
      </c>
      <c r="E10" s="23">
        <v>0</v>
      </c>
      <c r="F10" s="35">
        <v>0</v>
      </c>
      <c r="G10" s="19">
        <v>0</v>
      </c>
      <c r="H10" s="24">
        <v>0</v>
      </c>
    </row>
    <row r="11" spans="1:8" ht="15.75" thickBot="1" x14ac:dyDescent="0.3">
      <c r="A11" s="10" t="s">
        <v>11</v>
      </c>
      <c r="B11" s="19">
        <v>0</v>
      </c>
      <c r="C11" s="19">
        <v>0</v>
      </c>
      <c r="D11" s="23">
        <v>0</v>
      </c>
      <c r="E11" s="23">
        <v>0</v>
      </c>
      <c r="F11" s="35">
        <v>0</v>
      </c>
      <c r="G11" s="19">
        <v>0</v>
      </c>
      <c r="H11" s="24">
        <v>0</v>
      </c>
    </row>
    <row r="12" spans="1:8" ht="15.75" thickBot="1" x14ac:dyDescent="0.3">
      <c r="A12" s="15" t="s">
        <v>12</v>
      </c>
      <c r="B12" s="26">
        <f>B10+B11</f>
        <v>0</v>
      </c>
      <c r="C12" s="26">
        <f>C10+C11</f>
        <v>97.43</v>
      </c>
      <c r="D12" s="26">
        <f t="shared" ref="D12:H12" si="1">D10+D11</f>
        <v>0</v>
      </c>
      <c r="E12" s="26">
        <f t="shared" ref="E12" si="2">E10+E11</f>
        <v>0</v>
      </c>
      <c r="F12" s="37">
        <f t="shared" si="1"/>
        <v>0</v>
      </c>
      <c r="G12" s="26">
        <f t="shared" si="1"/>
        <v>0</v>
      </c>
      <c r="H12" s="26">
        <f t="shared" si="1"/>
        <v>0</v>
      </c>
    </row>
    <row r="13" spans="1:8" x14ac:dyDescent="0.25">
      <c r="A13" s="10" t="s">
        <v>13</v>
      </c>
      <c r="B13" s="19">
        <v>13307.27</v>
      </c>
      <c r="C13" s="19">
        <v>10674.57</v>
      </c>
      <c r="D13" s="23">
        <v>11000</v>
      </c>
      <c r="E13" s="23">
        <v>11000</v>
      </c>
      <c r="F13" s="35">
        <v>5000</v>
      </c>
      <c r="G13" s="19">
        <v>0</v>
      </c>
      <c r="H13" s="24">
        <v>0</v>
      </c>
    </row>
    <row r="14" spans="1:8" ht="15.75" thickBot="1" x14ac:dyDescent="0.3">
      <c r="A14" s="10" t="s">
        <v>14</v>
      </c>
      <c r="B14" s="19">
        <v>0</v>
      </c>
      <c r="C14" s="19">
        <v>0</v>
      </c>
      <c r="D14" s="23">
        <v>0</v>
      </c>
      <c r="E14" s="23">
        <v>0</v>
      </c>
      <c r="F14" s="22">
        <v>0</v>
      </c>
      <c r="G14" s="19">
        <v>0</v>
      </c>
      <c r="H14" s="24">
        <v>0</v>
      </c>
    </row>
    <row r="15" spans="1:8" ht="15.75" thickBot="1" x14ac:dyDescent="0.3">
      <c r="A15" s="14" t="s">
        <v>15</v>
      </c>
      <c r="B15" s="27">
        <f>B13+B14</f>
        <v>13307.27</v>
      </c>
      <c r="C15" s="27">
        <f>C13+C14</f>
        <v>10674.57</v>
      </c>
      <c r="D15" s="27">
        <f t="shared" ref="D15:H15" si="3">D13+D14</f>
        <v>11000</v>
      </c>
      <c r="E15" s="27">
        <f t="shared" ref="E15" si="4">E13+E14</f>
        <v>11000</v>
      </c>
      <c r="F15" s="38">
        <f t="shared" si="3"/>
        <v>5000</v>
      </c>
      <c r="G15" s="27">
        <f t="shared" si="3"/>
        <v>0</v>
      </c>
      <c r="H15" s="27">
        <f t="shared" si="3"/>
        <v>0</v>
      </c>
    </row>
    <row r="16" spans="1:8" ht="15.75" thickBot="1" x14ac:dyDescent="0.3">
      <c r="A16" s="15" t="s">
        <v>16</v>
      </c>
      <c r="B16" s="25">
        <f>B9+B12+B15</f>
        <v>97046.709999999992</v>
      </c>
      <c r="C16" s="25">
        <f>C9+C12+C15</f>
        <v>107102.03</v>
      </c>
      <c r="D16" s="25">
        <f t="shared" ref="D16:H16" si="5">D9+D12+D15</f>
        <v>98382</v>
      </c>
      <c r="E16" s="25">
        <f t="shared" ref="E16" si="6">E9+E12+E15</f>
        <v>104607</v>
      </c>
      <c r="F16" s="36">
        <f t="shared" si="5"/>
        <v>90912</v>
      </c>
      <c r="G16" s="25">
        <f t="shared" si="5"/>
        <v>87912</v>
      </c>
      <c r="H16" s="25">
        <f t="shared" si="5"/>
        <v>87912</v>
      </c>
    </row>
    <row r="17" spans="1:8" ht="15.75" thickBot="1" x14ac:dyDescent="0.3">
      <c r="A17" s="13"/>
      <c r="B17" s="18"/>
      <c r="C17" s="18"/>
      <c r="D17" s="18"/>
      <c r="E17" s="18"/>
      <c r="F17" s="20"/>
      <c r="G17" s="18"/>
      <c r="H17" s="21"/>
    </row>
    <row r="18" spans="1:8" x14ac:dyDescent="0.25">
      <c r="A18" s="17" t="s">
        <v>17</v>
      </c>
      <c r="B18" s="28">
        <f>B19+B20+B21+B22+B23</f>
        <v>69755</v>
      </c>
      <c r="C18" s="28">
        <f>C19+C20+C21+C22+C23</f>
        <v>79720.81</v>
      </c>
      <c r="D18" s="28">
        <f t="shared" ref="D18:H18" si="7">D19+D20+D21+D22+D23</f>
        <v>86818</v>
      </c>
      <c r="E18" s="28">
        <f t="shared" ref="E18" si="8">E19+E20+E21+E22+E23</f>
        <v>86818</v>
      </c>
      <c r="F18" s="39">
        <f t="shared" si="7"/>
        <v>85348</v>
      </c>
      <c r="G18" s="28">
        <f t="shared" si="7"/>
        <v>87348</v>
      </c>
      <c r="H18" s="28">
        <f t="shared" si="7"/>
        <v>87348</v>
      </c>
    </row>
    <row r="19" spans="1:8" x14ac:dyDescent="0.25">
      <c r="A19" s="10" t="s">
        <v>18</v>
      </c>
      <c r="B19" s="19">
        <v>21367.87</v>
      </c>
      <c r="C19" s="19">
        <v>27065.51</v>
      </c>
      <c r="D19" s="19">
        <v>28000</v>
      </c>
      <c r="E19" s="19">
        <v>28000</v>
      </c>
      <c r="F19" s="35">
        <v>28000</v>
      </c>
      <c r="G19" s="35">
        <v>28000</v>
      </c>
      <c r="H19" s="35">
        <v>28000</v>
      </c>
    </row>
    <row r="20" spans="1:8" x14ac:dyDescent="0.25">
      <c r="A20" s="10" t="s">
        <v>19</v>
      </c>
      <c r="B20" s="19">
        <v>8327.64</v>
      </c>
      <c r="C20" s="19">
        <v>10330.34</v>
      </c>
      <c r="D20" s="19">
        <v>10160</v>
      </c>
      <c r="E20" s="19">
        <v>10160</v>
      </c>
      <c r="F20" s="35">
        <v>10160</v>
      </c>
      <c r="G20" s="35">
        <v>10160</v>
      </c>
      <c r="H20" s="35">
        <v>10160</v>
      </c>
    </row>
    <row r="21" spans="1:8" x14ac:dyDescent="0.25">
      <c r="A21" s="10" t="s">
        <v>20</v>
      </c>
      <c r="B21" s="19">
        <v>39469.32</v>
      </c>
      <c r="C21" s="19">
        <v>40771.620000000003</v>
      </c>
      <c r="D21" s="19">
        <v>47158</v>
      </c>
      <c r="E21" s="19">
        <v>47158</v>
      </c>
      <c r="F21" s="35">
        <v>45688</v>
      </c>
      <c r="G21" s="35">
        <v>47688</v>
      </c>
      <c r="H21" s="35">
        <v>47688</v>
      </c>
    </row>
    <row r="22" spans="1:8" x14ac:dyDescent="0.25">
      <c r="A22" s="10" t="s">
        <v>21</v>
      </c>
      <c r="B22" s="19">
        <v>319.5</v>
      </c>
      <c r="C22" s="19">
        <v>1060.18</v>
      </c>
      <c r="D22" s="23">
        <v>1100</v>
      </c>
      <c r="E22" s="23">
        <v>1100</v>
      </c>
      <c r="F22" s="35">
        <v>1100</v>
      </c>
      <c r="G22" s="35">
        <v>1100</v>
      </c>
      <c r="H22" s="35">
        <v>1100</v>
      </c>
    </row>
    <row r="23" spans="1:8" ht="15.75" thickBot="1" x14ac:dyDescent="0.3">
      <c r="A23" s="10" t="s">
        <v>22</v>
      </c>
      <c r="B23" s="19">
        <v>270.67</v>
      </c>
      <c r="C23" s="19">
        <v>493.16</v>
      </c>
      <c r="D23" s="23">
        <v>400</v>
      </c>
      <c r="E23" s="23">
        <v>400</v>
      </c>
      <c r="F23" s="35">
        <v>400</v>
      </c>
      <c r="G23" s="35">
        <v>400</v>
      </c>
      <c r="H23" s="35">
        <v>400</v>
      </c>
    </row>
    <row r="24" spans="1:8" ht="15.75" thickBot="1" x14ac:dyDescent="0.3">
      <c r="A24" s="15" t="s">
        <v>9</v>
      </c>
      <c r="B24" s="25">
        <f>B18</f>
        <v>69755</v>
      </c>
      <c r="C24" s="25">
        <f>C18</f>
        <v>79720.81</v>
      </c>
      <c r="D24" s="25">
        <f t="shared" ref="D24:H24" si="9">D18</f>
        <v>86818</v>
      </c>
      <c r="E24" s="25">
        <f t="shared" ref="E24" si="10">E18</f>
        <v>86818</v>
      </c>
      <c r="F24" s="36">
        <f t="shared" si="9"/>
        <v>85348</v>
      </c>
      <c r="G24" s="25">
        <f t="shared" si="9"/>
        <v>87348</v>
      </c>
      <c r="H24" s="25">
        <f t="shared" si="9"/>
        <v>87348</v>
      </c>
    </row>
    <row r="25" spans="1:8" ht="15.75" thickBot="1" x14ac:dyDescent="0.3">
      <c r="A25" s="10" t="s">
        <v>23</v>
      </c>
      <c r="B25" s="19">
        <v>17438.150000000001</v>
      </c>
      <c r="C25" s="19">
        <v>19883.189999999999</v>
      </c>
      <c r="D25" s="23">
        <v>11000</v>
      </c>
      <c r="E25" s="23">
        <v>11000</v>
      </c>
      <c r="F25" s="35">
        <v>5000</v>
      </c>
      <c r="G25" s="19">
        <v>0</v>
      </c>
      <c r="H25" s="24">
        <v>0</v>
      </c>
    </row>
    <row r="26" spans="1:8" ht="15.75" thickBot="1" x14ac:dyDescent="0.3">
      <c r="A26" s="15" t="s">
        <v>12</v>
      </c>
      <c r="B26" s="26">
        <f>B25</f>
        <v>17438.150000000001</v>
      </c>
      <c r="C26" s="26">
        <f>C25</f>
        <v>19883.189999999999</v>
      </c>
      <c r="D26" s="26">
        <f t="shared" ref="D26:H26" si="11">D25</f>
        <v>11000</v>
      </c>
      <c r="E26" s="26">
        <f t="shared" ref="E26" si="12">E25</f>
        <v>11000</v>
      </c>
      <c r="F26" s="37">
        <f>F25</f>
        <v>5000</v>
      </c>
      <c r="G26" s="26">
        <f>G25</f>
        <v>0</v>
      </c>
      <c r="H26" s="26">
        <f t="shared" si="11"/>
        <v>0</v>
      </c>
    </row>
    <row r="27" spans="1:8" ht="15.75" thickBot="1" x14ac:dyDescent="0.3">
      <c r="A27" s="10" t="s">
        <v>24</v>
      </c>
      <c r="B27" s="19">
        <v>564</v>
      </c>
      <c r="C27" s="19">
        <v>564</v>
      </c>
      <c r="D27" s="23">
        <v>564</v>
      </c>
      <c r="E27" s="23">
        <v>564</v>
      </c>
      <c r="F27" s="35">
        <v>564</v>
      </c>
      <c r="G27" s="19">
        <v>564</v>
      </c>
      <c r="H27" s="24">
        <v>564</v>
      </c>
    </row>
    <row r="28" spans="1:8" ht="15.75" thickBot="1" x14ac:dyDescent="0.3">
      <c r="A28" s="14" t="s">
        <v>15</v>
      </c>
      <c r="B28" s="27">
        <f>B27</f>
        <v>564</v>
      </c>
      <c r="C28" s="27">
        <f>C27</f>
        <v>564</v>
      </c>
      <c r="D28" s="27">
        <f t="shared" ref="D28:H28" si="13">D27</f>
        <v>564</v>
      </c>
      <c r="E28" s="27">
        <f t="shared" ref="E28" si="14">E27</f>
        <v>564</v>
      </c>
      <c r="F28" s="38">
        <f t="shared" si="13"/>
        <v>564</v>
      </c>
      <c r="G28" s="27">
        <f t="shared" si="13"/>
        <v>564</v>
      </c>
      <c r="H28" s="27">
        <f t="shared" si="13"/>
        <v>564</v>
      </c>
    </row>
    <row r="29" spans="1:8" ht="15.75" thickBot="1" x14ac:dyDescent="0.3">
      <c r="A29" s="15" t="s">
        <v>25</v>
      </c>
      <c r="B29" s="25">
        <f>B24+B26+B28</f>
        <v>87757.15</v>
      </c>
      <c r="C29" s="25">
        <f>C24+C26+C28</f>
        <v>100168</v>
      </c>
      <c r="D29" s="25">
        <f t="shared" ref="D29:H29" si="15">D24+D26+D28</f>
        <v>98382</v>
      </c>
      <c r="E29" s="25">
        <f t="shared" ref="E29" si="16">E24+E26+E28</f>
        <v>98382</v>
      </c>
      <c r="F29" s="36">
        <f t="shared" si="15"/>
        <v>90912</v>
      </c>
      <c r="G29" s="25">
        <f t="shared" si="15"/>
        <v>87912</v>
      </c>
      <c r="H29" s="25">
        <f t="shared" si="15"/>
        <v>87912</v>
      </c>
    </row>
    <row r="30" spans="1:8" ht="15.75" thickBot="1" x14ac:dyDescent="0.3">
      <c r="A30" s="10"/>
      <c r="B30" s="19"/>
      <c r="C30" s="19"/>
      <c r="D30" s="19"/>
      <c r="E30" s="19"/>
      <c r="F30" s="22"/>
      <c r="G30" s="19"/>
      <c r="H30" s="24"/>
    </row>
    <row r="31" spans="1:8" x14ac:dyDescent="0.25">
      <c r="A31" s="13" t="s">
        <v>26</v>
      </c>
      <c r="B31" s="18">
        <f>B16-B29</f>
        <v>9289.5599999999977</v>
      </c>
      <c r="C31" s="18">
        <f>C16-C29</f>
        <v>6934.0299999999988</v>
      </c>
      <c r="D31" s="18">
        <f t="shared" ref="D31:H31" si="17">D16-D29</f>
        <v>0</v>
      </c>
      <c r="E31" s="18">
        <f t="shared" ref="E31" si="18">E16-E29</f>
        <v>6225</v>
      </c>
      <c r="F31" s="21">
        <f t="shared" si="17"/>
        <v>0</v>
      </c>
      <c r="G31" s="18">
        <f t="shared" si="17"/>
        <v>0</v>
      </c>
      <c r="H31" s="18">
        <f t="shared" si="17"/>
        <v>0</v>
      </c>
    </row>
    <row r="32" spans="1:8" ht="15.75" thickBot="1" x14ac:dyDescent="0.3">
      <c r="A32" s="16" t="s">
        <v>27</v>
      </c>
      <c r="B32" s="29"/>
      <c r="C32" s="29"/>
      <c r="D32" s="29"/>
      <c r="E32" s="29"/>
      <c r="F32" s="30"/>
      <c r="G32" s="29"/>
      <c r="H32" s="31"/>
    </row>
    <row r="34" spans="1:6" x14ac:dyDescent="0.25">
      <c r="A34" t="s">
        <v>34</v>
      </c>
      <c r="E34" t="s">
        <v>30</v>
      </c>
      <c r="F34" t="s">
        <v>32</v>
      </c>
    </row>
  </sheetData>
  <pageMargins left="0.23622047244094491" right="0.23622047244094491" top="0.7480314960629921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2024-11-12T06:17:37Z</dcterms:modified>
</cp:coreProperties>
</file>