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msz35019\Desktop\rozpočet\"/>
    </mc:Choice>
  </mc:AlternateContent>
  <xr:revisionPtr revIDLastSave="0" documentId="13_ncr:1_{CD4566A5-F53F-4842-8BF7-009152AE2C43}" xr6:coauthVersionLast="36" xr6:coauthVersionMax="36" xr10:uidLastSave="{00000000-0000-0000-0000-000000000000}"/>
  <bookViews>
    <workbookView xWindow="0" yWindow="0" windowWidth="23040" windowHeight="8940" activeTab="4" xr2:uid="{00000000-000D-0000-FFFF-FFFF00000000}"/>
  </bookViews>
  <sheets>
    <sheet name="Prijmy  2024 tlač " sheetId="6" r:id="rId1"/>
    <sheet name="Prijmy  2024" sheetId="4" r:id="rId2"/>
    <sheet name="Výdaje 2024 tlač " sheetId="5" r:id="rId3"/>
    <sheet name="Výdaje 2024 (3)" sheetId="7" r:id="rId4"/>
    <sheet name="čerpanie (2)" sheetId="3" r:id="rId5"/>
    <sheet name="tlač  " sheetId="2" r:id="rId6"/>
  </sheets>
  <definedNames>
    <definedName name="_xlnm.Print_Area" localSheetId="0">'Prijmy  2024 tlač '!$A$1:$J$58</definedName>
    <definedName name="_xlnm.Print_Area" localSheetId="5">'tlač  '!$A$1:$F$166</definedName>
    <definedName name="_xlnm.Print_Area" localSheetId="2">'Výdaje 2024 tlač '!$A$1:$J$196</definedName>
  </definedNames>
  <calcPr calcId="191029"/>
</workbook>
</file>

<file path=xl/calcChain.xml><?xml version="1.0" encoding="utf-8"?>
<calcChain xmlns="http://schemas.openxmlformats.org/spreadsheetml/2006/main">
  <c r="H192" i="5" l="1"/>
  <c r="H195" i="5" s="1"/>
  <c r="E195" i="7"/>
  <c r="L194" i="7"/>
  <c r="K194" i="7"/>
  <c r="N194" i="7" s="1"/>
  <c r="H194" i="7"/>
  <c r="G194" i="7"/>
  <c r="G196" i="7" s="1"/>
  <c r="J192" i="7"/>
  <c r="I192" i="7"/>
  <c r="H192" i="7"/>
  <c r="H195" i="7" s="1"/>
  <c r="E192" i="7"/>
  <c r="D192" i="7"/>
  <c r="C192" i="7"/>
  <c r="F188" i="7"/>
  <c r="F164" i="7"/>
  <c r="F163" i="7"/>
  <c r="F162" i="7"/>
  <c r="F161" i="7"/>
  <c r="F160" i="7"/>
  <c r="F159" i="7"/>
  <c r="F157" i="7"/>
  <c r="F155" i="7"/>
  <c r="F153" i="7"/>
  <c r="F143" i="7"/>
  <c r="F142" i="7"/>
  <c r="F141" i="7"/>
  <c r="F140" i="7"/>
  <c r="F129" i="7"/>
  <c r="G123" i="7"/>
  <c r="G192" i="7" s="1"/>
  <c r="G195" i="7" s="1"/>
  <c r="F111" i="7"/>
  <c r="F106" i="7"/>
  <c r="F105" i="7"/>
  <c r="F104" i="7"/>
  <c r="F103" i="7"/>
  <c r="F101" i="7"/>
  <c r="F100" i="7"/>
  <c r="F99" i="7"/>
  <c r="F98" i="7"/>
  <c r="F97" i="7"/>
  <c r="F96" i="7"/>
  <c r="F94" i="7"/>
  <c r="F92" i="7"/>
  <c r="L87" i="7"/>
  <c r="K87" i="7"/>
  <c r="L85" i="7"/>
  <c r="K85" i="7"/>
  <c r="L84" i="7"/>
  <c r="K84" i="7"/>
  <c r="F82" i="7"/>
  <c r="F79" i="7"/>
  <c r="F69" i="7"/>
  <c r="F67" i="7"/>
  <c r="L32" i="7"/>
  <c r="K32" i="7"/>
  <c r="F32" i="7"/>
  <c r="F192" i="7" s="1"/>
  <c r="L31" i="7"/>
  <c r="K31" i="7"/>
  <c r="L30" i="7"/>
  <c r="K30" i="7"/>
  <c r="L29" i="7"/>
  <c r="K29" i="7"/>
  <c r="L28" i="7"/>
  <c r="K28" i="7"/>
  <c r="L27" i="7"/>
  <c r="K27" i="7"/>
  <c r="L26" i="7"/>
  <c r="K26" i="7"/>
  <c r="L16" i="7"/>
  <c r="K16" i="7"/>
  <c r="L7" i="7"/>
  <c r="L193" i="7" s="1"/>
  <c r="K7" i="7"/>
  <c r="K193" i="7" s="1"/>
  <c r="J58" i="6"/>
  <c r="I58" i="6"/>
  <c r="H58" i="6"/>
  <c r="G58" i="6"/>
  <c r="E58" i="6"/>
  <c r="D58" i="6"/>
  <c r="C58" i="6"/>
  <c r="F56" i="6"/>
  <c r="F50" i="6"/>
  <c r="F49" i="6"/>
  <c r="F48" i="6"/>
  <c r="F46" i="6"/>
  <c r="F45" i="6"/>
  <c r="F44" i="6"/>
  <c r="F35" i="6"/>
  <c r="F25" i="6"/>
  <c r="F58" i="6" s="1"/>
  <c r="F18" i="6"/>
  <c r="H62" i="4"/>
  <c r="F56" i="4"/>
  <c r="K59" i="4"/>
  <c r="L53" i="4"/>
  <c r="L59" i="4" s="1"/>
  <c r="K53" i="4"/>
  <c r="L39" i="4"/>
  <c r="K39" i="4"/>
  <c r="C192" i="5"/>
  <c r="D192" i="5"/>
  <c r="E192" i="5"/>
  <c r="I192" i="5"/>
  <c r="J192" i="5"/>
  <c r="C58" i="4"/>
  <c r="F32" i="5"/>
  <c r="F192" i="5" s="1"/>
  <c r="J58" i="4"/>
  <c r="I58" i="4"/>
  <c r="H194" i="5" s="1"/>
  <c r="H58" i="4"/>
  <c r="F188" i="5"/>
  <c r="F164" i="5"/>
  <c r="F163" i="5"/>
  <c r="F162" i="5"/>
  <c r="F161" i="5"/>
  <c r="F160" i="5"/>
  <c r="F159" i="5"/>
  <c r="F157" i="5"/>
  <c r="F155" i="5"/>
  <c r="F153" i="5"/>
  <c r="F143" i="5"/>
  <c r="F142" i="5"/>
  <c r="F141" i="5"/>
  <c r="F140" i="5"/>
  <c r="F129" i="5"/>
  <c r="G123" i="5"/>
  <c r="G192" i="5" s="1"/>
  <c r="F111" i="5"/>
  <c r="F106" i="5"/>
  <c r="F105" i="5"/>
  <c r="F104" i="5"/>
  <c r="F103" i="5"/>
  <c r="F101" i="5"/>
  <c r="F100" i="5"/>
  <c r="F99" i="5"/>
  <c r="F98" i="5"/>
  <c r="F97" i="5"/>
  <c r="F96" i="5"/>
  <c r="F94" i="5"/>
  <c r="F92" i="5"/>
  <c r="F82" i="5"/>
  <c r="F79" i="5"/>
  <c r="F69" i="5"/>
  <c r="F67" i="5"/>
  <c r="G58" i="4"/>
  <c r="G194" i="5" s="1"/>
  <c r="E58" i="4"/>
  <c r="D58" i="4"/>
  <c r="F50" i="4"/>
  <c r="F49" i="4"/>
  <c r="F48" i="4"/>
  <c r="F46" i="4"/>
  <c r="F45" i="4"/>
  <c r="F44" i="4"/>
  <c r="F35" i="4"/>
  <c r="F25" i="4"/>
  <c r="F18" i="4"/>
  <c r="D163" i="3"/>
  <c r="D162" i="3"/>
  <c r="F161" i="3"/>
  <c r="D161" i="3"/>
  <c r="D159" i="3"/>
  <c r="C159" i="3"/>
  <c r="E158" i="3"/>
  <c r="E157" i="3"/>
  <c r="E150" i="3"/>
  <c r="E149" i="3"/>
  <c r="E148" i="3"/>
  <c r="E147" i="3"/>
  <c r="E146" i="3"/>
  <c r="E144" i="3"/>
  <c r="E143" i="3"/>
  <c r="E142" i="3"/>
  <c r="E141" i="3"/>
  <c r="E140" i="3"/>
  <c r="E139" i="3"/>
  <c r="E138" i="3"/>
  <c r="E137" i="3"/>
  <c r="E136" i="3"/>
  <c r="E135" i="3"/>
  <c r="E134" i="3"/>
  <c r="E132" i="3"/>
  <c r="E131" i="3"/>
  <c r="E130" i="3"/>
  <c r="E129" i="3"/>
  <c r="E128" i="3"/>
  <c r="E127" i="3"/>
  <c r="E122" i="3"/>
  <c r="E121" i="3"/>
  <c r="E120" i="3"/>
  <c r="E119" i="3"/>
  <c r="F117" i="3"/>
  <c r="F159" i="3" s="1"/>
  <c r="F162" i="3" s="1"/>
  <c r="F163" i="3" s="1"/>
  <c r="E117" i="3"/>
  <c r="E116" i="3"/>
  <c r="E115" i="3"/>
  <c r="E114" i="3"/>
  <c r="E113" i="3"/>
  <c r="E112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1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2" i="3"/>
  <c r="E70" i="3"/>
  <c r="E69" i="3"/>
  <c r="E68" i="3"/>
  <c r="E67" i="3"/>
  <c r="E66" i="3"/>
  <c r="E65" i="3"/>
  <c r="E64" i="3"/>
  <c r="E63" i="3"/>
  <c r="E62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159" i="3" s="1"/>
  <c r="F36" i="3"/>
  <c r="D36" i="3"/>
  <c r="C36" i="3"/>
  <c r="E35" i="3"/>
  <c r="E34" i="3"/>
  <c r="E33" i="3"/>
  <c r="E32" i="3"/>
  <c r="E31" i="3"/>
  <c r="E30" i="3"/>
  <c r="E28" i="3"/>
  <c r="E27" i="3"/>
  <c r="E26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36" i="3" s="1"/>
  <c r="H196" i="7" l="1"/>
  <c r="L195" i="7"/>
  <c r="K195" i="7"/>
  <c r="H196" i="5"/>
  <c r="G195" i="5"/>
  <c r="F58" i="4"/>
  <c r="G196" i="5"/>
  <c r="H39" i="2"/>
  <c r="D160" i="2"/>
  <c r="D164" i="2" s="1"/>
  <c r="C160" i="2"/>
  <c r="E159" i="2"/>
  <c r="E158" i="2"/>
  <c r="E151" i="2"/>
  <c r="E150" i="2"/>
  <c r="E149" i="2"/>
  <c r="E148" i="2"/>
  <c r="E147" i="2"/>
  <c r="E145" i="2"/>
  <c r="E144" i="2"/>
  <c r="E143" i="2"/>
  <c r="E142" i="2"/>
  <c r="E141" i="2"/>
  <c r="E140" i="2"/>
  <c r="E139" i="2"/>
  <c r="E138" i="2"/>
  <c r="E137" i="2"/>
  <c r="E136" i="2"/>
  <c r="E135" i="2"/>
  <c r="E133" i="2"/>
  <c r="E132" i="2"/>
  <c r="E131" i="2"/>
  <c r="E130" i="2"/>
  <c r="E129" i="2"/>
  <c r="E128" i="2"/>
  <c r="E123" i="2"/>
  <c r="E122" i="2"/>
  <c r="E121" i="2"/>
  <c r="E120" i="2"/>
  <c r="F118" i="2"/>
  <c r="F160" i="2" s="1"/>
  <c r="F164" i="2" s="1"/>
  <c r="E118" i="2"/>
  <c r="E117" i="2"/>
  <c r="E116" i="2"/>
  <c r="E115" i="2"/>
  <c r="E114" i="2"/>
  <c r="E113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2" i="2"/>
  <c r="E90" i="2"/>
  <c r="E89" i="2"/>
  <c r="E88" i="2"/>
  <c r="E87" i="2"/>
  <c r="E85" i="2"/>
  <c r="E84" i="2"/>
  <c r="E83" i="2"/>
  <c r="E82" i="2"/>
  <c r="E81" i="2"/>
  <c r="E80" i="2"/>
  <c r="E79" i="2"/>
  <c r="E78" i="2"/>
  <c r="E77" i="2"/>
  <c r="E76" i="2"/>
  <c r="E73" i="2"/>
  <c r="E71" i="2"/>
  <c r="E70" i="2"/>
  <c r="E69" i="2"/>
  <c r="E68" i="2"/>
  <c r="E67" i="2"/>
  <c r="E66" i="2"/>
  <c r="E65" i="2"/>
  <c r="E64" i="2"/>
  <c r="E63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F36" i="2"/>
  <c r="F163" i="2" s="1"/>
  <c r="D36" i="2"/>
  <c r="D163" i="2" s="1"/>
  <c r="D165" i="2" s="1"/>
  <c r="C36" i="2"/>
  <c r="E35" i="2"/>
  <c r="E34" i="2"/>
  <c r="E33" i="2"/>
  <c r="E32" i="2"/>
  <c r="E31" i="2"/>
  <c r="E30" i="2"/>
  <c r="E28" i="2"/>
  <c r="E27" i="2"/>
  <c r="E26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L197" i="7" l="1"/>
  <c r="E160" i="2"/>
  <c r="E36" i="2"/>
  <c r="F165" i="2"/>
</calcChain>
</file>

<file path=xl/sharedStrings.xml><?xml version="1.0" encoding="utf-8"?>
<sst xmlns="http://schemas.openxmlformats.org/spreadsheetml/2006/main" count="1830" uniqueCount="434">
  <si>
    <t>Účet</t>
  </si>
  <si>
    <t>Názov účtu</t>
  </si>
  <si>
    <t>221-00 000 111 003 00</t>
  </si>
  <si>
    <t>Vynos dane z DU</t>
  </si>
  <si>
    <t>221-00 000 121 001 23</t>
  </si>
  <si>
    <t>Daň z pozemkov 2023</t>
  </si>
  <si>
    <t>221-00 000 121 002 23</t>
  </si>
  <si>
    <t>Daň zo stavieb 2023</t>
  </si>
  <si>
    <t>221-00 000 121 003 23</t>
  </si>
  <si>
    <t>Daň z bytov 2023</t>
  </si>
  <si>
    <t>211-00 000 133 001 23</t>
  </si>
  <si>
    <t>Daň za psa 2023</t>
  </si>
  <si>
    <t>221-00 000 133 006 01</t>
  </si>
  <si>
    <t>daň za ubytovanie</t>
  </si>
  <si>
    <t>221-00 000 133 012 00</t>
  </si>
  <si>
    <t>Daň za užívanie verejného priestranstva</t>
  </si>
  <si>
    <t>221-00 000 133 013 23</t>
  </si>
  <si>
    <t>TKO 2023</t>
  </si>
  <si>
    <t>211-00 000 212 003 03</t>
  </si>
  <si>
    <t>nájom priest.</t>
  </si>
  <si>
    <t>211-00 000 212 004 00</t>
  </si>
  <si>
    <t>z prenajatých strojov, zariadení</t>
  </si>
  <si>
    <t>211-00 000 221 004 02</t>
  </si>
  <si>
    <t>Spravne poplatky  FO</t>
  </si>
  <si>
    <t>221-00 000 222 003 00</t>
  </si>
  <si>
    <t>porušenie predpisov</t>
  </si>
  <si>
    <t>221-00 000 223 001 01</t>
  </si>
  <si>
    <t>nájomné hroby</t>
  </si>
  <si>
    <t>221-00 000 223 004 00</t>
  </si>
  <si>
    <t>za prebyt hnuť majetok</t>
  </si>
  <si>
    <t>221-00 000 229 005 00</t>
  </si>
  <si>
    <t>za znečisť ovzdušia</t>
  </si>
  <si>
    <t>221-00 000 291 004 00</t>
  </si>
  <si>
    <t>Sprenevera - Hiciarová</t>
  </si>
  <si>
    <t>221-00 000 292 012 00</t>
  </si>
  <si>
    <t>z dobropisov</t>
  </si>
  <si>
    <t>221-00 000 292 017 00</t>
  </si>
  <si>
    <t>z vratiek</t>
  </si>
  <si>
    <t>221-00 000 292 019 00</t>
  </si>
  <si>
    <t>z refundácie</t>
  </si>
  <si>
    <t>221-00 000 311 000 02</t>
  </si>
  <si>
    <t>dobrovoľnícka zbierka</t>
  </si>
  <si>
    <t>221-00 000 312 008 00</t>
  </si>
  <si>
    <t>221-00 000 312 012 00</t>
  </si>
  <si>
    <t>MV SR  - hlásenie obyvateľ</t>
  </si>
  <si>
    <t>221-00 000 453 000 01</t>
  </si>
  <si>
    <t>z predchádzajucich rokov nepoužité</t>
  </si>
  <si>
    <t>221-00 000 454 002 00</t>
  </si>
  <si>
    <t>prevod z dobrovolný RF - ostatné fondy</t>
  </si>
  <si>
    <t>221-01 110 611 000 00</t>
  </si>
  <si>
    <t>Tarifný plat</t>
  </si>
  <si>
    <t>221-01 110 612 001 00</t>
  </si>
  <si>
    <t>osobný príplatok</t>
  </si>
  <si>
    <t>221-01 110 614 000 00</t>
  </si>
  <si>
    <t>odmeny</t>
  </si>
  <si>
    <t>221-01 110 621 000 00</t>
  </si>
  <si>
    <t>VŠZP</t>
  </si>
  <si>
    <t>221-01 110 623 000 00</t>
  </si>
  <si>
    <t>Poistné do Dôvera</t>
  </si>
  <si>
    <t>221-01 110 625 001 00</t>
  </si>
  <si>
    <t>Poistné do Soc.poisťovne -NP</t>
  </si>
  <si>
    <t>221-01 110 625 002 00</t>
  </si>
  <si>
    <t>Poistné do Soc.poisťovne - SP</t>
  </si>
  <si>
    <t>221-01 110 625 003 00</t>
  </si>
  <si>
    <t>Poistné do Soc.poisťovne -ÚP</t>
  </si>
  <si>
    <t>221-01 110 625 004 00</t>
  </si>
  <si>
    <t>Poistné do Soc.poisťovne -IP</t>
  </si>
  <si>
    <t>221-01 110 625 005 00</t>
  </si>
  <si>
    <t>Poistné do Soc.poisťovne - PvN</t>
  </si>
  <si>
    <t>221-01 110 625 007 00</t>
  </si>
  <si>
    <t>Poistné do Soc.poisťovne - RF</t>
  </si>
  <si>
    <t>Cestovné náhrady</t>
  </si>
  <si>
    <t>211-01 110 631 001 01</t>
  </si>
  <si>
    <t>221-01 110 632 001 00</t>
  </si>
  <si>
    <t>Energie</t>
  </si>
  <si>
    <t>221-01 110 632 002 00</t>
  </si>
  <si>
    <t>Vodné, stočné</t>
  </si>
  <si>
    <t>211-01 110 632 003 01</t>
  </si>
  <si>
    <t>REGOB Poštové  služby</t>
  </si>
  <si>
    <t>221-01 110 632 003 00</t>
  </si>
  <si>
    <t>Poštové služby</t>
  </si>
  <si>
    <t>221-01 110 632 004 00</t>
  </si>
  <si>
    <t>Komunikačná infraštruktúra webhosting</t>
  </si>
  <si>
    <t>221-01 110 632 005 00</t>
  </si>
  <si>
    <t>Telekomunikačné služby</t>
  </si>
  <si>
    <t>221-01 110 633 001 00</t>
  </si>
  <si>
    <t>interiérové vybavenie</t>
  </si>
  <si>
    <t>221-01 110 633 002 00</t>
  </si>
  <si>
    <t>Výpočtová technika  PC, mýší, klávesnice</t>
  </si>
  <si>
    <t>211-01 110 633 006 02</t>
  </si>
  <si>
    <t>Všeobecný materiál - REGOB</t>
  </si>
  <si>
    <t>221-01 110 633 006 00</t>
  </si>
  <si>
    <t>Všeobecný materiál</t>
  </si>
  <si>
    <t>221-01 110 633 009 00</t>
  </si>
  <si>
    <t>knihy, časopisy,</t>
  </si>
  <si>
    <t>221-01 110 633 010 00</t>
  </si>
  <si>
    <t>ochranné pracovné pomocky</t>
  </si>
  <si>
    <t>221-01 110 633 013 00</t>
  </si>
  <si>
    <t>Software a licencie</t>
  </si>
  <si>
    <t>221-01 110 633 016 00</t>
  </si>
  <si>
    <t>Reprezentacne</t>
  </si>
  <si>
    <t>211-01 110 634 001 00</t>
  </si>
  <si>
    <t>palivo, maziva, oleje, osobný automobil</t>
  </si>
  <si>
    <t>221-01 110 634 002 00</t>
  </si>
  <si>
    <t>servis,údržba, opravy a výdavky</t>
  </si>
  <si>
    <t>221-01 110 634 003 00</t>
  </si>
  <si>
    <t>povinné zmluvné, havarijné poistenie</t>
  </si>
  <si>
    <t>221-01 110 634 005 00</t>
  </si>
  <si>
    <t>dialničné známky</t>
  </si>
  <si>
    <t>221-01 110 635 002 00</t>
  </si>
  <si>
    <t>Údržba výpočtovej techniky</t>
  </si>
  <si>
    <t>211-01 110 635 004 00</t>
  </si>
  <si>
    <t>štandart.údržba stčrojov, náradia, techn</t>
  </si>
  <si>
    <t>221-01 110 635 006 00</t>
  </si>
  <si>
    <t>Údržba budov, priestorov a objektov</t>
  </si>
  <si>
    <t>221-01 110 636 001 00</t>
  </si>
  <si>
    <t>prenájom budov, objektov</t>
  </si>
  <si>
    <t>221-01 110 637 003 00</t>
  </si>
  <si>
    <t>propagácia, reklama, inzercia</t>
  </si>
  <si>
    <t>221-01 110 637 004 00</t>
  </si>
  <si>
    <t>Všeobecné služby</t>
  </si>
  <si>
    <t>221-01 110 637 005 02</t>
  </si>
  <si>
    <t>AUDIT</t>
  </si>
  <si>
    <t>221-01 110 637 011 00</t>
  </si>
  <si>
    <t>štúdie, expertízy, posudky</t>
  </si>
  <si>
    <t>221-01 110 637 012 00</t>
  </si>
  <si>
    <t>popl DoXX z odmeny</t>
  </si>
  <si>
    <t>221-01 110 637 014 00</t>
  </si>
  <si>
    <t>Stravovanie</t>
  </si>
  <si>
    <t>221-01 110 637 015 00</t>
  </si>
  <si>
    <t>Poistné</t>
  </si>
  <si>
    <t>221-01 110 637 016 00</t>
  </si>
  <si>
    <t>prídel do sociálneho fondu</t>
  </si>
  <si>
    <t>221-01 110 637 026 00</t>
  </si>
  <si>
    <t>odmeny poslanci OZ</t>
  </si>
  <si>
    <t>221-01 110 641 006 00</t>
  </si>
  <si>
    <t>člen. prísp.- Spoločný stavebný úrad</t>
  </si>
  <si>
    <t>221-01 110 642 006 00</t>
  </si>
  <si>
    <t>221-01 110 716 000 00</t>
  </si>
  <si>
    <t>221-01 110 717 002 00</t>
  </si>
  <si>
    <t>221-01 120 637 012 00</t>
  </si>
  <si>
    <t>211-01 600 633 006 01</t>
  </si>
  <si>
    <t>Všeob. mat Referendum</t>
  </si>
  <si>
    <t>Reprezen  Referendum</t>
  </si>
  <si>
    <t>211-01 600 634 004 00</t>
  </si>
  <si>
    <t>prepravné</t>
  </si>
  <si>
    <t>221-01 600 637 004 00</t>
  </si>
  <si>
    <t>221-01 600 637 014 00</t>
  </si>
  <si>
    <t>strava referendum</t>
  </si>
  <si>
    <t>221-01 600 637 026 00</t>
  </si>
  <si>
    <t>odmeny Referendum</t>
  </si>
  <si>
    <t>221-01 600 637 027 00</t>
  </si>
  <si>
    <t>221-03 200 635 004 00</t>
  </si>
  <si>
    <t>221-04 510 611 000 00</t>
  </si>
  <si>
    <t>221-04 510 635 006 00</t>
  </si>
  <si>
    <t>221-04 510 713 003 00</t>
  </si>
  <si>
    <t>Telekomunikačnej techniky</t>
  </si>
  <si>
    <t>221-04 510 717 002 01</t>
  </si>
  <si>
    <t>VŠZP doplatok 5% ocu</t>
  </si>
  <si>
    <t>221-05 100 625 007 01</t>
  </si>
  <si>
    <t>221-05 100 633 004 01</t>
  </si>
  <si>
    <t>odpadové nádoby</t>
  </si>
  <si>
    <t>221-05 100 637 004 01</t>
  </si>
  <si>
    <t>Odvoz odpadu</t>
  </si>
  <si>
    <t>221-05 100 637 012 01</t>
  </si>
  <si>
    <t>Poplatky za odvoz odpadu</t>
  </si>
  <si>
    <t>221-06 200 635 006 00</t>
  </si>
  <si>
    <t>údržba verejnej zelene</t>
  </si>
  <si>
    <t>221-06 400 632 001 00</t>
  </si>
  <si>
    <t>Ver.osvetlenie-Elektrická en.</t>
  </si>
  <si>
    <t>221-06 400 635 006 00</t>
  </si>
  <si>
    <t>údržba verej. osvetlenia</t>
  </si>
  <si>
    <t>221-06 400 713 003 00</t>
  </si>
  <si>
    <t>221-08 200 611 000 00</t>
  </si>
  <si>
    <t>odmeny KRONIKA</t>
  </si>
  <si>
    <t>221-08 300 635 006 00</t>
  </si>
  <si>
    <t>údržba - obecný rozhlas</t>
  </si>
  <si>
    <t>221-08 300 637 012 00</t>
  </si>
  <si>
    <t>SLOVGRAM,SOZA</t>
  </si>
  <si>
    <t>221-08 300 637 035 00</t>
  </si>
  <si>
    <t>RTVS koncesia</t>
  </si>
  <si>
    <t>221-08 400 632 002 00</t>
  </si>
  <si>
    <t>vodné - cintorín</t>
  </si>
  <si>
    <t>221-08 400 635 007 00</t>
  </si>
  <si>
    <t>pracovné odevy, pomôcky</t>
  </si>
  <si>
    <t>221-09 500 637 001 00</t>
  </si>
  <si>
    <t>seminár RVC</t>
  </si>
  <si>
    <t>211-00 000 212 004 01</t>
  </si>
  <si>
    <t>overovanie FO</t>
  </si>
  <si>
    <t>221-00 000 223 001 00</t>
  </si>
  <si>
    <t>relácie MR kopírovanie</t>
  </si>
  <si>
    <t>221-00 000 311 000 03</t>
  </si>
  <si>
    <t>Plán obnovy</t>
  </si>
  <si>
    <t>221-00 000 312 001 03</t>
  </si>
  <si>
    <t>minist hospodárstva</t>
  </si>
  <si>
    <t>Ukrajina</t>
  </si>
  <si>
    <t>dotácie z VUC</t>
  </si>
  <si>
    <t>221-00 000 312 012 03</t>
  </si>
  <si>
    <t>vojnové hoby</t>
  </si>
  <si>
    <t>221-00 000 312 012 05</t>
  </si>
  <si>
    <t xml:space="preserve">referendum </t>
  </si>
  <si>
    <t>enivorementálny fond</t>
  </si>
  <si>
    <t>221-01 110 636 002 00</t>
  </si>
  <si>
    <t>prenájom rohoží</t>
  </si>
  <si>
    <t>221-01 110 637 004 01</t>
  </si>
  <si>
    <t>osobný údaj</t>
  </si>
  <si>
    <t>221-01 110 637 005 03</t>
  </si>
  <si>
    <t>právne služby</t>
  </si>
  <si>
    <t>221-01 110 641 009 00</t>
  </si>
  <si>
    <t>transfer vrámci VS</t>
  </si>
  <si>
    <t>členské príspevky</t>
  </si>
  <si>
    <t>221-01 110 642 014 02</t>
  </si>
  <si>
    <t>príspevok ukrajina</t>
  </si>
  <si>
    <t>prípravná a projekt dokument</t>
  </si>
  <si>
    <t>rekonštr a modernizácia</t>
  </si>
  <si>
    <t>VUB,SLSP- Poplatky a odvody</t>
  </si>
  <si>
    <t>211-01 600 611 000 00</t>
  </si>
  <si>
    <t>221-01 600 623 000 00</t>
  </si>
  <si>
    <t>dovera volby</t>
  </si>
  <si>
    <t>221-01 600 625 001 00</t>
  </si>
  <si>
    <t>SP NP Referendum</t>
  </si>
  <si>
    <t>tar plat referendum</t>
  </si>
  <si>
    <t>SP UP Referendum</t>
  </si>
  <si>
    <t>221-01 600 625 003 00</t>
  </si>
  <si>
    <t>221-01 600 625 004 00</t>
  </si>
  <si>
    <t>SP IP Referendum</t>
  </si>
  <si>
    <t>221-01 600 625 005 00</t>
  </si>
  <si>
    <t>SP PvN Referendum</t>
  </si>
  <si>
    <t>221-01 600 625 006 00</t>
  </si>
  <si>
    <t>SP PFP referendum</t>
  </si>
  <si>
    <t>221-01 600 625 007 00</t>
  </si>
  <si>
    <t>SP RF Referendum</t>
  </si>
  <si>
    <t xml:space="preserve">221-01 600 632 001 01 </t>
  </si>
  <si>
    <t>energie Referendum</t>
  </si>
  <si>
    <t>211-01 600 632 003 00</t>
  </si>
  <si>
    <t>poštovné referendum</t>
  </si>
  <si>
    <t>221-01 600 632 004 00</t>
  </si>
  <si>
    <t>internet Referendum</t>
  </si>
  <si>
    <t>221-01 600 632 005 00</t>
  </si>
  <si>
    <t>telefon Referendum</t>
  </si>
  <si>
    <t>211-01 600 634 000 00</t>
  </si>
  <si>
    <t>palivo referendum</t>
  </si>
  <si>
    <t>211-01 600 636 001 00</t>
  </si>
  <si>
    <t>nájomné Referendum</t>
  </si>
  <si>
    <t>všeob služby referendum</t>
  </si>
  <si>
    <t xml:space="preserve">odmeny referendum </t>
  </si>
  <si>
    <t>údržba požiarna ochrana</t>
  </si>
  <si>
    <t>údržba ciest, chodníkov, mzda</t>
  </si>
  <si>
    <t>nákup telekom techniky</t>
  </si>
  <si>
    <t>oprava komunikácie rekonšt</t>
  </si>
  <si>
    <t>221-05 100 611 000 01</t>
  </si>
  <si>
    <t>221-05 100 625 001 01</t>
  </si>
  <si>
    <t>221-05 100 625 002 01</t>
  </si>
  <si>
    <t>SP SP CNTP ocu 5%</t>
  </si>
  <si>
    <t>221-05 100 625 003 01</t>
  </si>
  <si>
    <t>SP UP CNTP ocu 5%</t>
  </si>
  <si>
    <t>221-05 100 625 004 01</t>
  </si>
  <si>
    <t>SP IP CNTP 5% ocu</t>
  </si>
  <si>
    <t>221-05 100 625 005 01</t>
  </si>
  <si>
    <t>SP PvN CNTP 5%ocu</t>
  </si>
  <si>
    <t>221-05 100 625 006 01</t>
  </si>
  <si>
    <t>SP PFP CNTP 5%ocu</t>
  </si>
  <si>
    <t>221-06 200 611 000 01</t>
  </si>
  <si>
    <t>plat CNTP rozvoj obcí</t>
  </si>
  <si>
    <t>materiál kronika</t>
  </si>
  <si>
    <t>211-08 200 633 006 00</t>
  </si>
  <si>
    <t>221-08 400 642 006 00</t>
  </si>
  <si>
    <t xml:space="preserve">Prímy spolu: </t>
  </si>
  <si>
    <t>čerpanie</t>
  </si>
  <si>
    <t>rozpočet</t>
  </si>
  <si>
    <t>Výdavky spolu</t>
  </si>
  <si>
    <t>Vydaj</t>
  </si>
  <si>
    <t>221-01 110 625 006 00</t>
  </si>
  <si>
    <t>Poistné do Soc.poisťovne - PFP</t>
  </si>
  <si>
    <t>221-05 100 621 00000</t>
  </si>
  <si>
    <t>rozdiel</t>
  </si>
  <si>
    <t>221-01 110 716 000 01</t>
  </si>
  <si>
    <t>urad práce ŠR</t>
  </si>
  <si>
    <t>urad práce ESF</t>
  </si>
  <si>
    <t>phsr</t>
  </si>
  <si>
    <t>221-06 200 623 000 00</t>
  </si>
  <si>
    <t>221-06 200 625 001 00</t>
  </si>
  <si>
    <t>221-06 200 625 002 00</t>
  </si>
  <si>
    <t>221-06 200 625 003 00</t>
  </si>
  <si>
    <t>221-06 200 625 004 00</t>
  </si>
  <si>
    <t>221-06 200 625 005 00</t>
  </si>
  <si>
    <t>221-06 200 625 006 00</t>
  </si>
  <si>
    <t>221-06 200 625 007 00</t>
  </si>
  <si>
    <t>221-06 200 612 001 00</t>
  </si>
  <si>
    <t>osobný oríplatok</t>
  </si>
  <si>
    <t>221-01 110 637 038 00</t>
  </si>
  <si>
    <t>221-00 000 312 001 01</t>
  </si>
  <si>
    <t>pasportizácia ciest</t>
  </si>
  <si>
    <t>221-04 510 637 011 00</t>
  </si>
  <si>
    <t>rekonštrukcia plán obnovy</t>
  </si>
  <si>
    <t>221-05 100 634 002 01</t>
  </si>
  <si>
    <t>oprava auta</t>
  </si>
  <si>
    <t>odpadové vrecia</t>
  </si>
  <si>
    <t xml:space="preserve">spolufin obec </t>
  </si>
  <si>
    <t>SP RF  -</t>
  </si>
  <si>
    <t>SP NP -</t>
  </si>
  <si>
    <t xml:space="preserve">Čerpanie </t>
  </si>
  <si>
    <t>schváleny 2023</t>
  </si>
  <si>
    <t>návrh úpravy 1</t>
  </si>
  <si>
    <t xml:space="preserve"> </t>
  </si>
  <si>
    <t xml:space="preserve">Príjem spolu </t>
  </si>
  <si>
    <t xml:space="preserve">rozdiel </t>
  </si>
  <si>
    <t xml:space="preserve">návrh </t>
  </si>
  <si>
    <t xml:space="preserve">dni obce </t>
  </si>
  <si>
    <t>presun z odmien</t>
  </si>
  <si>
    <t xml:space="preserve">zmena poistovne zamestnancov </t>
  </si>
  <si>
    <t>nezrovnalosti PPA</t>
  </si>
  <si>
    <t xml:space="preserve">uhradeé z úspor odpadove hospodárstvo </t>
  </si>
  <si>
    <t xml:space="preserve">štúdie, expertízy, posudky, PHSR </t>
  </si>
  <si>
    <t>udržba telekomunikačnej techniky</t>
  </si>
  <si>
    <t>verejne osvetlenie-Elektrická en.</t>
  </si>
  <si>
    <t>údržba výpočtovej techniky</t>
  </si>
  <si>
    <t>reprezentacne</t>
  </si>
  <si>
    <t xml:space="preserve">sprenevera - A. H. </t>
  </si>
  <si>
    <t xml:space="preserve">vynos dane z DU - podielove dane </t>
  </si>
  <si>
    <t>daň z pozemkov 2023</t>
  </si>
  <si>
    <t xml:space="preserve">plán obnovy predplatba </t>
  </si>
  <si>
    <t xml:space="preserve">Ukrajina </t>
  </si>
  <si>
    <t>cestovné náhrady</t>
  </si>
  <si>
    <t>energie</t>
  </si>
  <si>
    <t>vodné, stočné</t>
  </si>
  <si>
    <t>Výdaje : Názov účtu</t>
  </si>
  <si>
    <t xml:space="preserve">Presun do miezd </t>
  </si>
  <si>
    <t>členský príspevok - spoločný stavebný úrad</t>
  </si>
  <si>
    <t>nezrovnalosti PPA r. 2015</t>
  </si>
  <si>
    <t>právne služby nezrovnalosti PPA 2015</t>
  </si>
  <si>
    <t>Prijmy: Názov účtu</t>
  </si>
  <si>
    <t xml:space="preserve">Obec Muránska Huta </t>
  </si>
  <si>
    <r>
      <t xml:space="preserve">Rozpočet 2024- podrobný výpis </t>
    </r>
    <r>
      <rPr>
        <b/>
        <u/>
        <sz val="14"/>
        <rFont val="Calibri"/>
        <family val="2"/>
        <charset val="238"/>
        <scheme val="minor"/>
      </rPr>
      <t xml:space="preserve">V Ý D A J E </t>
    </r>
    <r>
      <rPr>
        <b/>
        <sz val="14"/>
        <rFont val="Calibri"/>
        <family val="2"/>
        <charset val="238"/>
        <scheme val="minor"/>
      </rPr>
      <t xml:space="preserve"> </t>
    </r>
  </si>
  <si>
    <t xml:space="preserve">schválený : </t>
  </si>
  <si>
    <t xml:space="preserve">Vyvesený: </t>
  </si>
  <si>
    <t xml:space="preserve">Zvesený: </t>
  </si>
  <si>
    <t xml:space="preserve">výdaje podľa ekonomickej klasifikácie </t>
  </si>
  <si>
    <t xml:space="preserve">Skutočné plnenie </t>
  </si>
  <si>
    <t>Rozpočet roku 2023</t>
  </si>
  <si>
    <t xml:space="preserve">Návrh rozpočtu (v €) </t>
  </si>
  <si>
    <t>popis ekonomickej klasifikácie</t>
  </si>
  <si>
    <t>Schválený</t>
  </si>
  <si>
    <t>Upravený</t>
  </si>
  <si>
    <t>očakávaná skutoč</t>
  </si>
  <si>
    <t xml:space="preserve">položka  stredisko </t>
  </si>
  <si>
    <t>221-00 000 311 000 01</t>
  </si>
  <si>
    <t>MP CH</t>
  </si>
  <si>
    <t>221-00 000 321 000 00</t>
  </si>
  <si>
    <t>referendum 2023</t>
  </si>
  <si>
    <t>111 ***</t>
  </si>
  <si>
    <t>121***</t>
  </si>
  <si>
    <t xml:space="preserve">Daň z nehnuteľnosti </t>
  </si>
  <si>
    <t xml:space="preserve">Daň z príjmov fyzických osôb </t>
  </si>
  <si>
    <t xml:space="preserve">133*** </t>
  </si>
  <si>
    <t xml:space="preserve">Daň za špeciálne služby </t>
  </si>
  <si>
    <t>212***</t>
  </si>
  <si>
    <t>Príjem z vlastníctva</t>
  </si>
  <si>
    <t>221***</t>
  </si>
  <si>
    <t>222***</t>
  </si>
  <si>
    <t xml:space="preserve">Administratívne poplatky </t>
  </si>
  <si>
    <t xml:space="preserve">Pokuty penále a iné sankcie </t>
  </si>
  <si>
    <t>relácie MR,  kopírovanie</t>
  </si>
  <si>
    <t>223***</t>
  </si>
  <si>
    <t>Poplatky a platby z neprimyselných činnosti</t>
  </si>
  <si>
    <t>229***</t>
  </si>
  <si>
    <t xml:space="preserve">Dalšie administratívne poplatky  a platby </t>
  </si>
  <si>
    <t>291***</t>
  </si>
  <si>
    <t xml:space="preserve">Vrátené neoprávnene použité prostriedky </t>
  </si>
  <si>
    <t>233***</t>
  </si>
  <si>
    <t>221-00 000 233 000 00</t>
  </si>
  <si>
    <t xml:space="preserve">Predaj pozemku </t>
  </si>
  <si>
    <t>Príjem z predaja pozemkov a nehnuteľnosti</t>
  </si>
  <si>
    <t>292***</t>
  </si>
  <si>
    <t xml:space="preserve">Ostatné prijmy </t>
  </si>
  <si>
    <t>311***</t>
  </si>
  <si>
    <t>Granty</t>
  </si>
  <si>
    <t>312***</t>
  </si>
  <si>
    <t xml:space="preserve">Transfery v rámci verejnej správy </t>
  </si>
  <si>
    <t>221-00 000 312 012 07</t>
  </si>
  <si>
    <t>221-00 000 312 012 06</t>
  </si>
  <si>
    <t>MF SR</t>
  </si>
  <si>
    <t>321***</t>
  </si>
  <si>
    <t xml:space="preserve">účinnosť </t>
  </si>
  <si>
    <t>účinnosť :</t>
  </si>
  <si>
    <t>NÁVRH</t>
  </si>
  <si>
    <t>611***</t>
  </si>
  <si>
    <t>612***</t>
  </si>
  <si>
    <t>614***</t>
  </si>
  <si>
    <t>621***</t>
  </si>
  <si>
    <t>623***</t>
  </si>
  <si>
    <t>Poistné do Dôvera Plán Obnovy</t>
  </si>
  <si>
    <t xml:space="preserve">Tarifný plat Plán Obnovy </t>
  </si>
  <si>
    <t>221-01 110 611 000 02</t>
  </si>
  <si>
    <t>221-01 110 611 000 01</t>
  </si>
  <si>
    <t>Súčet</t>
  </si>
  <si>
    <t>Priemer</t>
  </si>
  <si>
    <t>Medzisúčet</t>
  </si>
  <si>
    <t>Počet</t>
  </si>
  <si>
    <t>625***</t>
  </si>
  <si>
    <t xml:space="preserve">Poistné do Soc.poisťovne -NP Plán Obnovy </t>
  </si>
  <si>
    <t xml:space="preserve">Poistné do Soc.poisťovne - SP Plán Obnovy </t>
  </si>
  <si>
    <t xml:space="preserve">Poistné do Soc.poisťovne -ÚP Plán Obnovy </t>
  </si>
  <si>
    <t xml:space="preserve">Poistné do Soc.poisťovne -IP Plán Obnovy </t>
  </si>
  <si>
    <t xml:space="preserve">Poistné do Soc.poisťovne - PvN Plán Obnovy </t>
  </si>
  <si>
    <t xml:space="preserve">Poistné do Soc.poisťovne - PFP Plán Obnovy </t>
  </si>
  <si>
    <t xml:space="preserve">Poistné do Soc.poisťovne - RF Plán Obnovy </t>
  </si>
  <si>
    <t>Poistné do socialnej poistovne</t>
  </si>
  <si>
    <t xml:space="preserve">Cestovné náhrady voľby </t>
  </si>
  <si>
    <t>631***</t>
  </si>
  <si>
    <t xml:space="preserve">Tarifný Plat  zamestnanci </t>
  </si>
  <si>
    <t xml:space="preserve">Osobný príplatok </t>
  </si>
  <si>
    <t xml:space="preserve">Odmeny </t>
  </si>
  <si>
    <t>632***</t>
  </si>
  <si>
    <t>633***</t>
  </si>
  <si>
    <t>634***</t>
  </si>
  <si>
    <t>635***</t>
  </si>
  <si>
    <t>636***</t>
  </si>
  <si>
    <t>637***</t>
  </si>
  <si>
    <t>641***</t>
  </si>
  <si>
    <t>642***</t>
  </si>
  <si>
    <t>716***</t>
  </si>
  <si>
    <t>717***</t>
  </si>
  <si>
    <t>tarifný  plat referendum</t>
  </si>
  <si>
    <t>713***</t>
  </si>
  <si>
    <t xml:space="preserve">spolu </t>
  </si>
  <si>
    <t xml:space="preserve">prípravná a projekt dokument plan obnovy </t>
  </si>
  <si>
    <t xml:space="preserve">  </t>
  </si>
  <si>
    <r>
      <t xml:space="preserve">Rozpočet 2024- podrobný výpis P R I J M Y </t>
    </r>
    <r>
      <rPr>
        <b/>
        <u/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 </t>
    </r>
  </si>
  <si>
    <t xml:space="preserve">N A V R H </t>
  </si>
  <si>
    <t>očakávaná skutočnosť</t>
  </si>
  <si>
    <t>nespotrebovaný plán obnovy 2023</t>
  </si>
  <si>
    <t xml:space="preserve">pasportizácia ciest, PHSR </t>
  </si>
  <si>
    <t xml:space="preserve">oprava komunikácie rekonštrukcia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</si>
</sst>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14" fillId="0" borderId="0" xfId="0" applyFont="1"/>
    <xf numFmtId="0" fontId="18" fillId="0" borderId="0" xfId="0" applyFont="1"/>
    <xf numFmtId="4" fontId="18" fillId="0" borderId="0" xfId="0" applyNumberFormat="1" applyFont="1"/>
    <xf numFmtId="4" fontId="19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3" fillId="0" borderId="0" xfId="0" applyFont="1"/>
    <xf numFmtId="43" fontId="16" fillId="0" borderId="0" xfId="42" applyFont="1"/>
    <xf numFmtId="43" fontId="23" fillId="0" borderId="0" xfId="42" applyFont="1"/>
    <xf numFmtId="43" fontId="19" fillId="0" borderId="0" xfId="42" applyFont="1"/>
    <xf numFmtId="0" fontId="19" fillId="0" borderId="10" xfId="0" applyFont="1" applyBorder="1"/>
    <xf numFmtId="4" fontId="19" fillId="0" borderId="10" xfId="0" applyNumberFormat="1" applyFont="1" applyBorder="1"/>
    <xf numFmtId="43" fontId="16" fillId="0" borderId="10" xfId="42" applyFont="1" applyBorder="1"/>
    <xf numFmtId="0" fontId="24" fillId="0" borderId="0" xfId="0" applyFont="1" applyAlignment="1">
      <alignment horizontal="center"/>
    </xf>
    <xf numFmtId="4" fontId="25" fillId="0" borderId="0" xfId="0" applyNumberFormat="1" applyFont="1"/>
    <xf numFmtId="4" fontId="24" fillId="0" borderId="10" xfId="0" applyNumberFormat="1" applyFont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43" fontId="23" fillId="0" borderId="0" xfId="0" applyNumberFormat="1" applyFont="1"/>
    <xf numFmtId="0" fontId="24" fillId="0" borderId="0" xfId="0" applyFont="1"/>
    <xf numFmtId="43" fontId="23" fillId="0" borderId="11" xfId="0" applyNumberFormat="1" applyFont="1" applyBorder="1"/>
    <xf numFmtId="43" fontId="19" fillId="33" borderId="0" xfId="42" applyFont="1" applyFill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4" fontId="25" fillId="0" borderId="0" xfId="0" applyNumberFormat="1" applyFont="1" applyAlignment="1">
      <alignment vertical="top"/>
    </xf>
    <xf numFmtId="4" fontId="19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43" fontId="16" fillId="0" borderId="0" xfId="42" applyFont="1" applyAlignment="1">
      <alignment vertical="top"/>
    </xf>
    <xf numFmtId="4" fontId="24" fillId="0" borderId="10" xfId="0" applyNumberFormat="1" applyFont="1" applyBorder="1" applyAlignment="1">
      <alignment vertical="top"/>
    </xf>
    <xf numFmtId="4" fontId="19" fillId="0" borderId="10" xfId="0" applyNumberFormat="1" applyFont="1" applyBorder="1" applyAlignment="1">
      <alignment vertical="top"/>
    </xf>
    <xf numFmtId="43" fontId="16" fillId="0" borderId="10" xfId="42" applyFont="1" applyBorder="1" applyAlignment="1">
      <alignment vertical="top"/>
    </xf>
    <xf numFmtId="4" fontId="24" fillId="0" borderId="0" xfId="0" applyNumberFormat="1" applyFont="1" applyBorder="1" applyAlignment="1">
      <alignment vertical="top"/>
    </xf>
    <xf numFmtId="4" fontId="19" fillId="0" borderId="0" xfId="0" applyNumberFormat="1" applyFont="1" applyBorder="1" applyAlignment="1">
      <alignment vertical="top"/>
    </xf>
    <xf numFmtId="43" fontId="16" fillId="0" borderId="0" xfId="42" applyFont="1" applyBorder="1" applyAlignment="1">
      <alignment vertical="top"/>
    </xf>
    <xf numFmtId="43" fontId="19" fillId="0" borderId="0" xfId="42" applyFont="1" applyAlignment="1">
      <alignment vertical="top"/>
    </xf>
    <xf numFmtId="43" fontId="19" fillId="33" borderId="0" xfId="42" applyFont="1" applyFill="1" applyAlignment="1">
      <alignment vertical="top"/>
    </xf>
    <xf numFmtId="4" fontId="24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24" fillId="0" borderId="0" xfId="0" applyFont="1" applyAlignment="1">
      <alignment vertical="top"/>
    </xf>
    <xf numFmtId="43" fontId="19" fillId="0" borderId="0" xfId="0" applyNumberFormat="1" applyFont="1" applyAlignment="1">
      <alignment vertical="top"/>
    </xf>
    <xf numFmtId="43" fontId="19" fillId="0" borderId="11" xfId="0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3" fontId="16" fillId="34" borderId="0" xfId="42" applyFont="1" applyFill="1" applyAlignment="1">
      <alignment vertical="top"/>
    </xf>
    <xf numFmtId="0" fontId="30" fillId="33" borderId="12" xfId="0" applyFont="1" applyFill="1" applyBorder="1"/>
    <xf numFmtId="0" fontId="31" fillId="33" borderId="13" xfId="0" applyFont="1" applyFill="1" applyBorder="1" applyAlignment="1">
      <alignment horizontal="left"/>
    </xf>
    <xf numFmtId="0" fontId="30" fillId="33" borderId="13" xfId="0" applyFont="1" applyFill="1" applyBorder="1" applyAlignment="1">
      <alignment horizontal="left"/>
    </xf>
    <xf numFmtId="0" fontId="16" fillId="0" borderId="13" xfId="0" applyFont="1" applyBorder="1"/>
    <xf numFmtId="0" fontId="16" fillId="0" borderId="14" xfId="0" applyFont="1" applyBorder="1"/>
    <xf numFmtId="0" fontId="18" fillId="33" borderId="15" xfId="0" applyFont="1" applyFill="1" applyBorder="1"/>
    <xf numFmtId="0" fontId="0" fillId="0" borderId="16" xfId="0" applyBorder="1"/>
    <xf numFmtId="0" fontId="18" fillId="33" borderId="0" xfId="0" applyFont="1" applyFill="1" applyBorder="1"/>
    <xf numFmtId="14" fontId="18" fillId="33" borderId="0" xfId="0" applyNumberFormat="1" applyFont="1" applyFill="1" applyBorder="1"/>
    <xf numFmtId="0" fontId="0" fillId="0" borderId="0" xfId="0" applyBorder="1"/>
    <xf numFmtId="0" fontId="18" fillId="33" borderId="17" xfId="0" applyFont="1" applyFill="1" applyBorder="1"/>
    <xf numFmtId="0" fontId="18" fillId="33" borderId="18" xfId="0" applyFont="1" applyFill="1" applyBorder="1"/>
    <xf numFmtId="14" fontId="18" fillId="33" borderId="18" xfId="0" applyNumberFormat="1" applyFont="1" applyFill="1" applyBorder="1"/>
    <xf numFmtId="0" fontId="0" fillId="0" borderId="18" xfId="0" applyBorder="1"/>
    <xf numFmtId="0" fontId="0" fillId="0" borderId="19" xfId="0" applyBorder="1"/>
    <xf numFmtId="0" fontId="16" fillId="0" borderId="20" xfId="0" applyFont="1" applyBorder="1" applyAlignment="1">
      <alignment horizontal="center"/>
    </xf>
    <xf numFmtId="0" fontId="28" fillId="0" borderId="22" xfId="0" applyFont="1" applyBorder="1"/>
    <xf numFmtId="0" fontId="33" fillId="0" borderId="11" xfId="0" applyFont="1" applyBorder="1" applyAlignment="1">
      <alignment vertical="center"/>
    </xf>
    <xf numFmtId="14" fontId="18" fillId="33" borderId="0" xfId="0" applyNumberFormat="1" applyFont="1" applyFill="1" applyBorder="1" applyAlignment="1">
      <alignment horizontal="left"/>
    </xf>
    <xf numFmtId="44" fontId="0" fillId="0" borderId="0" xfId="0" applyNumberFormat="1"/>
    <xf numFmtId="0" fontId="34" fillId="33" borderId="13" xfId="0" applyFont="1" applyFill="1" applyBorder="1" applyAlignment="1">
      <alignment horizontal="right"/>
    </xf>
    <xf numFmtId="0" fontId="14" fillId="33" borderId="0" xfId="0" applyFont="1" applyFill="1" applyBorder="1"/>
    <xf numFmtId="0" fontId="14" fillId="33" borderId="18" xfId="0" applyFont="1" applyFill="1" applyBorder="1"/>
    <xf numFmtId="44" fontId="14" fillId="0" borderId="0" xfId="0" applyNumberFormat="1" applyFont="1"/>
    <xf numFmtId="0" fontId="0" fillId="37" borderId="18" xfId="0" applyFill="1" applyBorder="1"/>
    <xf numFmtId="44" fontId="18" fillId="37" borderId="18" xfId="0" applyNumberFormat="1" applyFont="1" applyFill="1" applyBorder="1"/>
    <xf numFmtId="44" fontId="0" fillId="37" borderId="18" xfId="0" applyNumberFormat="1" applyFill="1" applyBorder="1"/>
    <xf numFmtId="14" fontId="18" fillId="33" borderId="18" xfId="0" applyNumberFormat="1" applyFont="1" applyFill="1" applyBorder="1" applyAlignment="1">
      <alignment horizontal="left"/>
    </xf>
    <xf numFmtId="14" fontId="19" fillId="33" borderId="18" xfId="0" applyNumberFormat="1" applyFont="1" applyFill="1" applyBorder="1" applyAlignment="1">
      <alignment horizontal="left"/>
    </xf>
    <xf numFmtId="0" fontId="19" fillId="38" borderId="13" xfId="0" applyFont="1" applyFill="1" applyBorder="1"/>
    <xf numFmtId="165" fontId="18" fillId="0" borderId="0" xfId="0" applyNumberFormat="1" applyFont="1"/>
    <xf numFmtId="165" fontId="25" fillId="0" borderId="0" xfId="0" applyNumberFormat="1" applyFont="1"/>
    <xf numFmtId="165" fontId="19" fillId="0" borderId="0" xfId="0" applyNumberFormat="1" applyFont="1"/>
    <xf numFmtId="165" fontId="0" fillId="0" borderId="0" xfId="0" applyNumberFormat="1"/>
    <xf numFmtId="165" fontId="14" fillId="0" borderId="0" xfId="0" applyNumberFormat="1" applyFont="1"/>
    <xf numFmtId="165" fontId="24" fillId="0" borderId="0" xfId="0" applyNumberFormat="1" applyFont="1"/>
    <xf numFmtId="165" fontId="23" fillId="0" borderId="0" xfId="0" applyNumberFormat="1" applyFont="1"/>
    <xf numFmtId="165" fontId="27" fillId="0" borderId="0" xfId="0" applyNumberFormat="1" applyFont="1"/>
    <xf numFmtId="165" fontId="23" fillId="0" borderId="0" xfId="42" applyNumberFormat="1" applyFont="1"/>
    <xf numFmtId="165" fontId="23" fillId="0" borderId="11" xfId="0" applyNumberFormat="1" applyFont="1" applyBorder="1"/>
    <xf numFmtId="165" fontId="26" fillId="0" borderId="0" xfId="0" applyNumberFormat="1" applyFont="1"/>
    <xf numFmtId="44" fontId="14" fillId="0" borderId="25" xfId="0" applyNumberFormat="1" applyFont="1" applyBorder="1"/>
    <xf numFmtId="44" fontId="14" fillId="37" borderId="26" xfId="0" applyNumberFormat="1" applyFont="1" applyFill="1" applyBorder="1"/>
    <xf numFmtId="0" fontId="16" fillId="0" borderId="2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28" fillId="35" borderId="21" xfId="0" applyFont="1" applyFill="1" applyBorder="1"/>
    <xf numFmtId="0" fontId="28" fillId="36" borderId="24" xfId="0" applyFont="1" applyFill="1" applyBorder="1"/>
    <xf numFmtId="44" fontId="19" fillId="0" borderId="15" xfId="0" applyNumberFormat="1" applyFont="1" applyBorder="1"/>
    <xf numFmtId="44" fontId="18" fillId="0" borderId="0" xfId="0" applyNumberFormat="1" applyFont="1" applyBorder="1"/>
    <xf numFmtId="44" fontId="16" fillId="0" borderId="16" xfId="42" applyNumberFormat="1" applyFont="1" applyBorder="1"/>
    <xf numFmtId="44" fontId="19" fillId="37" borderId="17" xfId="0" applyNumberFormat="1" applyFont="1" applyFill="1" applyBorder="1"/>
    <xf numFmtId="44" fontId="16" fillId="37" borderId="19" xfId="42" applyNumberFormat="1" applyFont="1" applyFill="1" applyBorder="1"/>
    <xf numFmtId="0" fontId="0" fillId="37" borderId="17" xfId="0" applyFill="1" applyBorder="1"/>
    <xf numFmtId="0" fontId="0" fillId="37" borderId="19" xfId="0" applyFill="1" applyBorder="1"/>
    <xf numFmtId="44" fontId="0" fillId="0" borderId="0" xfId="0" applyNumberFormat="1" applyBorder="1"/>
    <xf numFmtId="44" fontId="0" fillId="0" borderId="16" xfId="0" applyNumberFormat="1" applyBorder="1"/>
    <xf numFmtId="44" fontId="0" fillId="37" borderId="19" xfId="0" applyNumberFormat="1" applyFill="1" applyBorder="1"/>
    <xf numFmtId="0" fontId="16" fillId="0" borderId="2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4" fontId="18" fillId="0" borderId="15" xfId="0" applyNumberFormat="1" applyFont="1" applyBorder="1"/>
    <xf numFmtId="44" fontId="25" fillId="0" borderId="16" xfId="0" applyNumberFormat="1" applyFont="1" applyBorder="1"/>
    <xf numFmtId="44" fontId="18" fillId="37" borderId="17" xfId="0" applyNumberFormat="1" applyFont="1" applyFill="1" applyBorder="1"/>
    <xf numFmtId="44" fontId="25" fillId="37" borderId="19" xfId="0" applyNumberFormat="1" applyFont="1" applyFill="1" applyBorder="1"/>
    <xf numFmtId="0" fontId="16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8" fillId="35" borderId="21" xfId="0" applyFont="1" applyFill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36" borderId="24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25" xfId="0" applyFont="1" applyBorder="1"/>
    <xf numFmtId="0" fontId="18" fillId="37" borderId="26" xfId="0" applyFont="1" applyFill="1" applyBorder="1"/>
    <xf numFmtId="0" fontId="18" fillId="33" borderId="25" xfId="0" applyFont="1" applyFill="1" applyBorder="1"/>
    <xf numFmtId="0" fontId="18" fillId="37" borderId="25" xfId="0" applyFont="1" applyFill="1" applyBorder="1"/>
    <xf numFmtId="0" fontId="0" fillId="0" borderId="25" xfId="0" applyBorder="1"/>
    <xf numFmtId="0" fontId="0" fillId="37" borderId="26" xfId="0" applyFill="1" applyBorder="1"/>
    <xf numFmtId="0" fontId="0" fillId="0" borderId="26" xfId="0" applyBorder="1"/>
    <xf numFmtId="0" fontId="19" fillId="39" borderId="27" xfId="0" applyFont="1" applyFill="1" applyBorder="1"/>
    <xf numFmtId="44" fontId="24" fillId="39" borderId="24" xfId="0" applyNumberFormat="1" applyFont="1" applyFill="1" applyBorder="1"/>
    <xf numFmtId="44" fontId="19" fillId="39" borderId="21" xfId="0" applyNumberFormat="1" applyFont="1" applyFill="1" applyBorder="1"/>
    <xf numFmtId="44" fontId="19" fillId="39" borderId="22" xfId="0" applyNumberFormat="1" applyFont="1" applyFill="1" applyBorder="1"/>
    <xf numFmtId="44" fontId="16" fillId="39" borderId="24" xfId="42" applyNumberFormat="1" applyFont="1" applyFill="1" applyBorder="1"/>
    <xf numFmtId="44" fontId="23" fillId="39" borderId="27" xfId="42" applyNumberFormat="1" applyFont="1" applyFill="1" applyBorder="1"/>
    <xf numFmtId="44" fontId="16" fillId="39" borderId="23" xfId="42" applyNumberFormat="1" applyFont="1" applyFill="1" applyBorder="1"/>
    <xf numFmtId="165" fontId="18" fillId="37" borderId="18" xfId="0" applyNumberFormat="1" applyFont="1" applyFill="1" applyBorder="1"/>
    <xf numFmtId="165" fontId="19" fillId="0" borderId="15" xfId="0" applyNumberFormat="1" applyFont="1" applyBorder="1"/>
    <xf numFmtId="165" fontId="18" fillId="0" borderId="0" xfId="0" applyNumberFormat="1" applyFont="1" applyBorder="1"/>
    <xf numFmtId="165" fontId="19" fillId="0" borderId="16" xfId="42" applyNumberFormat="1" applyFont="1" applyBorder="1"/>
    <xf numFmtId="165" fontId="19" fillId="37" borderId="17" xfId="0" applyNumberFormat="1" applyFont="1" applyFill="1" applyBorder="1"/>
    <xf numFmtId="165" fontId="19" fillId="37" borderId="19" xfId="42" applyNumberFormat="1" applyFont="1" applyFill="1" applyBorder="1"/>
    <xf numFmtId="165" fontId="19" fillId="33" borderId="16" xfId="42" applyNumberFormat="1" applyFont="1" applyFill="1" applyBorder="1"/>
    <xf numFmtId="165" fontId="14" fillId="0" borderId="25" xfId="0" applyNumberFormat="1" applyFont="1" applyBorder="1"/>
    <xf numFmtId="165" fontId="14" fillId="37" borderId="26" xfId="0" applyNumberFormat="1" applyFont="1" applyFill="1" applyBorder="1"/>
    <xf numFmtId="0" fontId="14" fillId="0" borderId="25" xfId="0" applyFont="1" applyBorder="1"/>
    <xf numFmtId="0" fontId="19" fillId="0" borderId="3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65" fontId="0" fillId="0" borderId="25" xfId="0" applyNumberFormat="1" applyBorder="1"/>
    <xf numFmtId="165" fontId="0" fillId="37" borderId="26" xfId="0" applyNumberFormat="1" applyFill="1" applyBorder="1"/>
    <xf numFmtId="165" fontId="0" fillId="0" borderId="16" xfId="0" applyNumberFormat="1" applyBorder="1"/>
    <xf numFmtId="165" fontId="0" fillId="37" borderId="19" xfId="0" applyNumberFormat="1" applyFill="1" applyBorder="1"/>
    <xf numFmtId="165" fontId="18" fillId="0" borderId="16" xfId="0" applyNumberFormat="1" applyFont="1" applyBorder="1"/>
    <xf numFmtId="165" fontId="18" fillId="0" borderId="15" xfId="0" applyNumberFormat="1" applyFont="1" applyBorder="1"/>
    <xf numFmtId="165" fontId="25" fillId="0" borderId="16" xfId="0" applyNumberFormat="1" applyFont="1" applyBorder="1"/>
    <xf numFmtId="165" fontId="18" fillId="37" borderId="17" xfId="0" applyNumberFormat="1" applyFont="1" applyFill="1" applyBorder="1"/>
    <xf numFmtId="165" fontId="25" fillId="37" borderId="19" xfId="0" applyNumberFormat="1" applyFont="1" applyFill="1" applyBorder="1"/>
    <xf numFmtId="0" fontId="16" fillId="0" borderId="34" xfId="0" applyFont="1" applyBorder="1"/>
    <xf numFmtId="0" fontId="16" fillId="0" borderId="11" xfId="0" applyFont="1" applyBorder="1"/>
    <xf numFmtId="0" fontId="18" fillId="0" borderId="15" xfId="0" applyFont="1" applyBorder="1"/>
    <xf numFmtId="0" fontId="18" fillId="37" borderId="17" xfId="0" applyFont="1" applyFill="1" applyBorder="1"/>
    <xf numFmtId="0" fontId="0" fillId="0" borderId="15" xfId="0" applyBorder="1"/>
    <xf numFmtId="0" fontId="0" fillId="0" borderId="17" xfId="0" applyBorder="1"/>
    <xf numFmtId="0" fontId="18" fillId="39" borderId="11" xfId="0" applyFont="1" applyFill="1" applyBorder="1"/>
    <xf numFmtId="165" fontId="18" fillId="39" borderId="35" xfId="0" applyNumberFormat="1" applyFont="1" applyFill="1" applyBorder="1"/>
    <xf numFmtId="165" fontId="18" fillId="39" borderId="29" xfId="0" applyNumberFormat="1" applyFont="1" applyFill="1" applyBorder="1"/>
    <xf numFmtId="165" fontId="18" fillId="39" borderId="36" xfId="0" applyNumberFormat="1" applyFont="1" applyFill="1" applyBorder="1"/>
    <xf numFmtId="165" fontId="19" fillId="39" borderId="29" xfId="42" applyNumberFormat="1" applyFont="1" applyFill="1" applyBorder="1"/>
    <xf numFmtId="165" fontId="23" fillId="39" borderId="11" xfId="42" applyNumberFormat="1" applyFont="1" applyFill="1" applyBorder="1"/>
    <xf numFmtId="165" fontId="18" fillId="39" borderId="11" xfId="0" applyNumberFormat="1" applyFont="1" applyFill="1" applyBorder="1"/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Čiarka" xfId="42" builtinId="3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78F8-F94B-445C-AA6F-760469C53814}">
  <sheetPr codeName="Hárok6">
    <pageSetUpPr fitToPage="1"/>
  </sheetPr>
  <dimension ref="A1:L187"/>
  <sheetViews>
    <sheetView zoomScale="110" workbookViewId="0">
      <selection sqref="A1:J58"/>
    </sheetView>
  </sheetViews>
  <sheetFormatPr defaultRowHeight="14.4" x14ac:dyDescent="0.3"/>
  <cols>
    <col min="1" max="1" width="21.6640625" customWidth="1"/>
    <col min="2" max="2" width="39.109375" customWidth="1"/>
    <col min="3" max="3" width="12.33203125" customWidth="1"/>
    <col min="4" max="4" width="13.6640625" style="21" customWidth="1"/>
    <col min="5" max="6" width="13.5546875" customWidth="1"/>
    <col min="7" max="7" width="13.33203125" customWidth="1"/>
    <col min="8" max="8" width="13.44140625" style="1" customWidth="1"/>
    <col min="9" max="9" width="13.33203125" customWidth="1"/>
    <col min="10" max="10" width="13.6640625" customWidth="1"/>
    <col min="11" max="12" width="12.77734375" bestFit="1" customWidth="1"/>
  </cols>
  <sheetData>
    <row r="1" spans="1:10" ht="18" x14ac:dyDescent="0.35">
      <c r="A1" s="62" t="s">
        <v>332</v>
      </c>
      <c r="B1" s="91" t="s">
        <v>429</v>
      </c>
      <c r="C1" s="63" t="s">
        <v>428</v>
      </c>
      <c r="D1" s="64"/>
      <c r="E1" s="64"/>
      <c r="F1" s="64"/>
      <c r="G1" s="64"/>
      <c r="H1" s="82" t="s">
        <v>304</v>
      </c>
      <c r="I1" s="65"/>
      <c r="J1" s="66"/>
    </row>
    <row r="2" spans="1:10" x14ac:dyDescent="0.3">
      <c r="A2" s="67" t="s">
        <v>334</v>
      </c>
      <c r="B2" s="80">
        <v>45274</v>
      </c>
      <c r="C2" s="69" t="s">
        <v>335</v>
      </c>
      <c r="D2" s="70">
        <v>45258</v>
      </c>
      <c r="E2" s="69"/>
      <c r="F2" s="69"/>
      <c r="G2" s="69"/>
      <c r="H2" s="83"/>
      <c r="I2" s="71"/>
      <c r="J2" s="68"/>
    </row>
    <row r="3" spans="1:10" ht="15" thickBot="1" x14ac:dyDescent="0.35">
      <c r="A3" s="72" t="s">
        <v>384</v>
      </c>
      <c r="B3" s="90">
        <v>45292</v>
      </c>
      <c r="C3" s="73" t="s">
        <v>336</v>
      </c>
      <c r="D3" s="74">
        <v>45291</v>
      </c>
      <c r="E3" s="73"/>
      <c r="F3" s="73"/>
      <c r="G3" s="73"/>
      <c r="H3" s="84"/>
      <c r="I3" s="75"/>
      <c r="J3" s="76"/>
    </row>
    <row r="4" spans="1:10" ht="15" thickBot="1" x14ac:dyDescent="0.35">
      <c r="A4" s="77" t="s">
        <v>337</v>
      </c>
      <c r="B4" s="105"/>
      <c r="C4" s="106" t="s">
        <v>338</v>
      </c>
      <c r="D4" s="108"/>
      <c r="E4" s="106" t="s">
        <v>339</v>
      </c>
      <c r="F4" s="107"/>
      <c r="G4" s="108"/>
      <c r="H4" s="106" t="s">
        <v>340</v>
      </c>
      <c r="I4" s="107"/>
      <c r="J4" s="108"/>
    </row>
    <row r="5" spans="1:10" ht="28.2" thickBot="1" x14ac:dyDescent="0.35">
      <c r="A5" s="135" t="s">
        <v>345</v>
      </c>
      <c r="B5" s="135" t="s">
        <v>341</v>
      </c>
      <c r="C5" s="127">
        <v>2021</v>
      </c>
      <c r="D5" s="128">
        <v>2022</v>
      </c>
      <c r="E5" s="131" t="s">
        <v>342</v>
      </c>
      <c r="F5" s="132" t="s">
        <v>343</v>
      </c>
      <c r="G5" s="133" t="s">
        <v>430</v>
      </c>
      <c r="H5" s="134">
        <v>2024</v>
      </c>
      <c r="I5" s="129">
        <v>2025</v>
      </c>
      <c r="J5" s="130">
        <v>2026</v>
      </c>
    </row>
    <row r="6" spans="1:10" x14ac:dyDescent="0.3">
      <c r="A6" s="140" t="s">
        <v>2</v>
      </c>
      <c r="B6" s="136" t="s">
        <v>3</v>
      </c>
      <c r="C6" s="123">
        <v>49901</v>
      </c>
      <c r="D6" s="124">
        <v>51569</v>
      </c>
      <c r="E6" s="111">
        <v>59000</v>
      </c>
      <c r="F6" s="112">
        <v>59000</v>
      </c>
      <c r="G6" s="113">
        <v>56600</v>
      </c>
      <c r="H6" s="103">
        <v>59000</v>
      </c>
      <c r="I6" s="118">
        <v>60000</v>
      </c>
      <c r="J6" s="119">
        <v>62000</v>
      </c>
    </row>
    <row r="7" spans="1:10" ht="15" thickBot="1" x14ac:dyDescent="0.35">
      <c r="A7" s="141" t="s">
        <v>350</v>
      </c>
      <c r="B7" s="137" t="s">
        <v>353</v>
      </c>
      <c r="C7" s="125"/>
      <c r="D7" s="126"/>
      <c r="E7" s="114"/>
      <c r="F7" s="87"/>
      <c r="G7" s="115"/>
      <c r="H7" s="104"/>
      <c r="I7" s="88"/>
      <c r="J7" s="120"/>
    </row>
    <row r="8" spans="1:10" x14ac:dyDescent="0.3">
      <c r="A8" s="140" t="s">
        <v>4</v>
      </c>
      <c r="B8" s="136" t="s">
        <v>5</v>
      </c>
      <c r="C8" s="123">
        <v>18845</v>
      </c>
      <c r="D8" s="124">
        <v>18850</v>
      </c>
      <c r="E8" s="111">
        <v>19000</v>
      </c>
      <c r="F8" s="112">
        <v>18000</v>
      </c>
      <c r="G8" s="113">
        <v>17000</v>
      </c>
      <c r="H8" s="103">
        <v>18000</v>
      </c>
      <c r="I8" s="118">
        <v>20000</v>
      </c>
      <c r="J8" s="119">
        <v>21000</v>
      </c>
    </row>
    <row r="9" spans="1:10" x14ac:dyDescent="0.3">
      <c r="A9" s="140" t="s">
        <v>6</v>
      </c>
      <c r="B9" s="136" t="s">
        <v>7</v>
      </c>
      <c r="C9" s="123">
        <v>2825</v>
      </c>
      <c r="D9" s="124">
        <v>2730</v>
      </c>
      <c r="E9" s="111">
        <v>3500</v>
      </c>
      <c r="F9" s="112">
        <v>3500</v>
      </c>
      <c r="G9" s="113">
        <v>3500</v>
      </c>
      <c r="H9" s="103">
        <v>3800</v>
      </c>
      <c r="I9" s="118">
        <v>4000</v>
      </c>
      <c r="J9" s="119">
        <v>4200</v>
      </c>
    </row>
    <row r="10" spans="1:10" x14ac:dyDescent="0.3">
      <c r="A10" s="140" t="s">
        <v>8</v>
      </c>
      <c r="B10" s="136" t="s">
        <v>9</v>
      </c>
      <c r="C10" s="123">
        <v>290</v>
      </c>
      <c r="D10" s="124">
        <v>374</v>
      </c>
      <c r="E10" s="111">
        <v>400</v>
      </c>
      <c r="F10" s="112">
        <v>400</v>
      </c>
      <c r="G10" s="113">
        <v>400</v>
      </c>
      <c r="H10" s="103">
        <v>800</v>
      </c>
      <c r="I10" s="118">
        <v>800</v>
      </c>
      <c r="J10" s="119">
        <v>800</v>
      </c>
    </row>
    <row r="11" spans="1:10" ht="15" thickBot="1" x14ac:dyDescent="0.35">
      <c r="A11" s="141" t="s">
        <v>351</v>
      </c>
      <c r="B11" s="137" t="s">
        <v>352</v>
      </c>
      <c r="C11" s="125"/>
      <c r="D11" s="126"/>
      <c r="E11" s="114"/>
      <c r="F11" s="87"/>
      <c r="G11" s="115"/>
      <c r="H11" s="104"/>
      <c r="I11" s="88"/>
      <c r="J11" s="120"/>
    </row>
    <row r="12" spans="1:10" x14ac:dyDescent="0.3">
      <c r="A12" s="140" t="s">
        <v>10</v>
      </c>
      <c r="B12" s="136" t="s">
        <v>11</v>
      </c>
      <c r="C12" s="123">
        <v>326</v>
      </c>
      <c r="D12" s="124">
        <v>264</v>
      </c>
      <c r="E12" s="111">
        <v>300</v>
      </c>
      <c r="F12" s="112">
        <v>300</v>
      </c>
      <c r="G12" s="113">
        <v>300</v>
      </c>
      <c r="H12" s="103">
        <v>350</v>
      </c>
      <c r="I12" s="118">
        <v>400</v>
      </c>
      <c r="J12" s="119">
        <v>450</v>
      </c>
    </row>
    <row r="13" spans="1:10" x14ac:dyDescent="0.3">
      <c r="A13" s="140" t="s">
        <v>12</v>
      </c>
      <c r="B13" s="136" t="s">
        <v>13</v>
      </c>
      <c r="C13" s="123">
        <v>0</v>
      </c>
      <c r="D13" s="124">
        <v>190</v>
      </c>
      <c r="E13" s="111">
        <v>2200</v>
      </c>
      <c r="F13" s="112">
        <v>2400</v>
      </c>
      <c r="G13" s="113">
        <v>2400</v>
      </c>
      <c r="H13" s="103">
        <v>3000</v>
      </c>
      <c r="I13" s="118">
        <v>4000</v>
      </c>
      <c r="J13" s="119">
        <v>4500</v>
      </c>
    </row>
    <row r="14" spans="1:10" x14ac:dyDescent="0.3">
      <c r="A14" s="140" t="s">
        <v>14</v>
      </c>
      <c r="B14" s="136" t="s">
        <v>15</v>
      </c>
      <c r="C14" s="123">
        <v>249</v>
      </c>
      <c r="D14" s="124">
        <v>153</v>
      </c>
      <c r="E14" s="111">
        <v>250</v>
      </c>
      <c r="F14" s="112">
        <v>300</v>
      </c>
      <c r="G14" s="113">
        <v>300</v>
      </c>
      <c r="H14" s="103">
        <v>400</v>
      </c>
      <c r="I14" s="118">
        <v>600</v>
      </c>
      <c r="J14" s="119">
        <v>700</v>
      </c>
    </row>
    <row r="15" spans="1:10" x14ac:dyDescent="0.3">
      <c r="A15" s="140" t="s">
        <v>16</v>
      </c>
      <c r="B15" s="136" t="s">
        <v>17</v>
      </c>
      <c r="C15" s="123">
        <v>4275</v>
      </c>
      <c r="D15" s="124">
        <v>4123</v>
      </c>
      <c r="E15" s="111">
        <v>3900</v>
      </c>
      <c r="F15" s="112">
        <v>3900</v>
      </c>
      <c r="G15" s="113">
        <v>3900</v>
      </c>
      <c r="H15" s="103">
        <v>3900</v>
      </c>
      <c r="I15" s="118">
        <v>4000</v>
      </c>
      <c r="J15" s="119">
        <v>4200</v>
      </c>
    </row>
    <row r="16" spans="1:10" ht="15" thickBot="1" x14ac:dyDescent="0.35">
      <c r="A16" s="141" t="s">
        <v>354</v>
      </c>
      <c r="B16" s="137" t="s">
        <v>355</v>
      </c>
      <c r="C16" s="125"/>
      <c r="D16" s="126"/>
      <c r="E16" s="114"/>
      <c r="F16" s="87"/>
      <c r="G16" s="115"/>
      <c r="H16" s="104"/>
      <c r="I16" s="88"/>
      <c r="J16" s="120"/>
    </row>
    <row r="17" spans="1:10" x14ac:dyDescent="0.3">
      <c r="A17" s="140" t="s">
        <v>18</v>
      </c>
      <c r="B17" s="136" t="s">
        <v>19</v>
      </c>
      <c r="C17" s="123">
        <v>911</v>
      </c>
      <c r="D17" s="124">
        <v>865</v>
      </c>
      <c r="E17" s="111">
        <v>50</v>
      </c>
      <c r="F17" s="112">
        <v>200</v>
      </c>
      <c r="G17" s="113">
        <v>200</v>
      </c>
      <c r="H17" s="103">
        <v>150</v>
      </c>
      <c r="I17" s="118">
        <v>300</v>
      </c>
      <c r="J17" s="119">
        <v>300</v>
      </c>
    </row>
    <row r="18" spans="1:10" x14ac:dyDescent="0.3">
      <c r="A18" s="140" t="s">
        <v>187</v>
      </c>
      <c r="B18" s="136" t="s">
        <v>188</v>
      </c>
      <c r="C18" s="123">
        <v>400</v>
      </c>
      <c r="D18" s="124">
        <v>316</v>
      </c>
      <c r="E18" s="111">
        <v>0</v>
      </c>
      <c r="F18" s="112">
        <f t="shared" ref="F18:F57" si="0">G18-E18</f>
        <v>150</v>
      </c>
      <c r="G18" s="113">
        <v>150</v>
      </c>
      <c r="H18" s="103">
        <v>300</v>
      </c>
      <c r="I18" s="118">
        <v>350</v>
      </c>
      <c r="J18" s="119">
        <v>400</v>
      </c>
    </row>
    <row r="19" spans="1:10" x14ac:dyDescent="0.3">
      <c r="A19" s="140" t="s">
        <v>20</v>
      </c>
      <c r="B19" s="136" t="s">
        <v>21</v>
      </c>
      <c r="C19" s="123">
        <v>0</v>
      </c>
      <c r="D19" s="124">
        <v>0</v>
      </c>
      <c r="E19" s="111">
        <v>500</v>
      </c>
      <c r="F19" s="112">
        <v>180</v>
      </c>
      <c r="G19" s="113">
        <v>180</v>
      </c>
      <c r="H19" s="103">
        <v>200</v>
      </c>
      <c r="I19" s="118">
        <v>300</v>
      </c>
      <c r="J19" s="119">
        <v>300</v>
      </c>
    </row>
    <row r="20" spans="1:10" ht="15" thickBot="1" x14ac:dyDescent="0.35">
      <c r="A20" s="141" t="s">
        <v>356</v>
      </c>
      <c r="B20" s="137" t="s">
        <v>357</v>
      </c>
      <c r="C20" s="125"/>
      <c r="D20" s="126"/>
      <c r="E20" s="114"/>
      <c r="F20" s="87"/>
      <c r="G20" s="115"/>
      <c r="H20" s="104"/>
      <c r="I20" s="88"/>
      <c r="J20" s="120"/>
    </row>
    <row r="21" spans="1:10" x14ac:dyDescent="0.3">
      <c r="A21" s="140" t="s">
        <v>22</v>
      </c>
      <c r="B21" s="136" t="s">
        <v>23</v>
      </c>
      <c r="C21" s="123">
        <v>1149</v>
      </c>
      <c r="D21" s="124">
        <v>1321</v>
      </c>
      <c r="E21" s="111">
        <v>1300</v>
      </c>
      <c r="F21" s="112">
        <v>1100</v>
      </c>
      <c r="G21" s="113">
        <v>1100</v>
      </c>
      <c r="H21" s="103">
        <v>1100</v>
      </c>
      <c r="I21" s="118">
        <v>1500</v>
      </c>
      <c r="J21" s="119">
        <v>1550</v>
      </c>
    </row>
    <row r="22" spans="1:10" ht="15" thickBot="1" x14ac:dyDescent="0.35">
      <c r="A22" s="141" t="s">
        <v>358</v>
      </c>
      <c r="B22" s="137" t="s">
        <v>360</v>
      </c>
      <c r="C22" s="125"/>
      <c r="D22" s="126"/>
      <c r="E22" s="114"/>
      <c r="F22" s="87"/>
      <c r="G22" s="115"/>
      <c r="H22" s="104" t="s">
        <v>304</v>
      </c>
      <c r="I22" s="88"/>
      <c r="J22" s="120"/>
    </row>
    <row r="23" spans="1:10" x14ac:dyDescent="0.3">
      <c r="A23" s="140" t="s">
        <v>24</v>
      </c>
      <c r="B23" s="136" t="s">
        <v>25</v>
      </c>
      <c r="C23" s="123">
        <v>0</v>
      </c>
      <c r="D23" s="124">
        <v>0</v>
      </c>
      <c r="E23" s="111">
        <v>100</v>
      </c>
      <c r="F23" s="112">
        <v>100</v>
      </c>
      <c r="G23" s="113">
        <v>0</v>
      </c>
      <c r="H23" s="103">
        <v>200</v>
      </c>
      <c r="I23" s="118">
        <v>200</v>
      </c>
      <c r="J23" s="119">
        <v>200</v>
      </c>
    </row>
    <row r="24" spans="1:10" ht="15" thickBot="1" x14ac:dyDescent="0.35">
      <c r="A24" s="141" t="s">
        <v>359</v>
      </c>
      <c r="B24" s="137" t="s">
        <v>361</v>
      </c>
      <c r="C24" s="125"/>
      <c r="D24" s="126"/>
      <c r="E24" s="114"/>
      <c r="F24" s="87"/>
      <c r="G24" s="115"/>
      <c r="H24" s="104"/>
      <c r="I24" s="88"/>
      <c r="J24" s="120"/>
    </row>
    <row r="25" spans="1:10" x14ac:dyDescent="0.3">
      <c r="A25" s="140" t="s">
        <v>189</v>
      </c>
      <c r="B25" s="136" t="s">
        <v>362</v>
      </c>
      <c r="C25" s="123">
        <v>20</v>
      </c>
      <c r="D25" s="124">
        <v>20</v>
      </c>
      <c r="E25" s="111">
        <v>0</v>
      </c>
      <c r="F25" s="112">
        <f t="shared" si="0"/>
        <v>50</v>
      </c>
      <c r="G25" s="113">
        <v>50</v>
      </c>
      <c r="H25" s="103">
        <v>100</v>
      </c>
      <c r="I25" s="118">
        <v>150</v>
      </c>
      <c r="J25" s="119">
        <v>150</v>
      </c>
    </row>
    <row r="26" spans="1:10" x14ac:dyDescent="0.3">
      <c r="A26" s="140" t="s">
        <v>26</v>
      </c>
      <c r="B26" s="136" t="s">
        <v>27</v>
      </c>
      <c r="C26" s="123">
        <v>2900</v>
      </c>
      <c r="D26" s="124">
        <v>557</v>
      </c>
      <c r="E26" s="111">
        <v>1090</v>
      </c>
      <c r="F26" s="112">
        <v>800</v>
      </c>
      <c r="G26" s="113">
        <v>800</v>
      </c>
      <c r="H26" s="103">
        <v>500</v>
      </c>
      <c r="I26" s="118">
        <v>600</v>
      </c>
      <c r="J26" s="119">
        <v>700</v>
      </c>
    </row>
    <row r="27" spans="1:10" x14ac:dyDescent="0.3">
      <c r="A27" s="140" t="s">
        <v>28</v>
      </c>
      <c r="B27" s="136" t="s">
        <v>29</v>
      </c>
      <c r="C27" s="123">
        <v>0</v>
      </c>
      <c r="D27" s="124">
        <v>4800</v>
      </c>
      <c r="E27" s="111">
        <v>100</v>
      </c>
      <c r="F27" s="112">
        <v>1300</v>
      </c>
      <c r="G27" s="113">
        <v>1300</v>
      </c>
      <c r="H27" s="103">
        <v>200</v>
      </c>
      <c r="I27" s="118">
        <v>1300</v>
      </c>
      <c r="J27" s="119">
        <v>1300</v>
      </c>
    </row>
    <row r="28" spans="1:10" ht="15" thickBot="1" x14ac:dyDescent="0.35">
      <c r="A28" s="141" t="s">
        <v>363</v>
      </c>
      <c r="B28" s="137" t="s">
        <v>364</v>
      </c>
      <c r="C28" s="125"/>
      <c r="D28" s="126"/>
      <c r="E28" s="114"/>
      <c r="F28" s="87"/>
      <c r="G28" s="115"/>
      <c r="H28" s="104"/>
      <c r="I28" s="88"/>
      <c r="J28" s="120"/>
    </row>
    <row r="29" spans="1:10" x14ac:dyDescent="0.3">
      <c r="A29" s="140" t="s">
        <v>30</v>
      </c>
      <c r="B29" s="136" t="s">
        <v>31</v>
      </c>
      <c r="C29" s="123">
        <v>40</v>
      </c>
      <c r="D29" s="124">
        <v>40</v>
      </c>
      <c r="E29" s="111">
        <v>40</v>
      </c>
      <c r="F29" s="112">
        <v>40</v>
      </c>
      <c r="G29" s="113">
        <v>40</v>
      </c>
      <c r="H29" s="103">
        <v>40</v>
      </c>
      <c r="I29" s="118">
        <v>40</v>
      </c>
      <c r="J29" s="119">
        <v>40</v>
      </c>
    </row>
    <row r="30" spans="1:10" ht="15" thickBot="1" x14ac:dyDescent="0.35">
      <c r="A30" s="141" t="s">
        <v>365</v>
      </c>
      <c r="B30" s="137" t="s">
        <v>366</v>
      </c>
      <c r="C30" s="125"/>
      <c r="D30" s="126"/>
      <c r="E30" s="114"/>
      <c r="F30" s="87"/>
      <c r="G30" s="115"/>
      <c r="H30" s="104"/>
      <c r="I30" s="88"/>
      <c r="J30" s="120"/>
    </row>
    <row r="31" spans="1:10" x14ac:dyDescent="0.3">
      <c r="A31" s="140" t="s">
        <v>370</v>
      </c>
      <c r="B31" s="138" t="s">
        <v>371</v>
      </c>
      <c r="C31" s="123"/>
      <c r="D31" s="124"/>
      <c r="E31" s="111">
        <v>0</v>
      </c>
      <c r="F31" s="112">
        <v>2000</v>
      </c>
      <c r="G31" s="113">
        <v>2000</v>
      </c>
      <c r="H31" s="103">
        <v>400</v>
      </c>
      <c r="I31" s="118">
        <v>0</v>
      </c>
      <c r="J31" s="119">
        <v>0</v>
      </c>
    </row>
    <row r="32" spans="1:10" ht="15" thickBot="1" x14ac:dyDescent="0.35">
      <c r="A32" s="141" t="s">
        <v>369</v>
      </c>
      <c r="B32" s="137" t="s">
        <v>372</v>
      </c>
      <c r="C32" s="125"/>
      <c r="D32" s="126"/>
      <c r="E32" s="116"/>
      <c r="F32" s="86"/>
      <c r="G32" s="117"/>
      <c r="H32" s="104"/>
      <c r="I32" s="88"/>
      <c r="J32" s="120"/>
    </row>
    <row r="33" spans="1:12" x14ac:dyDescent="0.3">
      <c r="A33" s="140" t="s">
        <v>32</v>
      </c>
      <c r="B33" s="136" t="s">
        <v>33</v>
      </c>
      <c r="C33" s="123">
        <v>304</v>
      </c>
      <c r="D33" s="124">
        <v>306</v>
      </c>
      <c r="E33" s="111">
        <v>600</v>
      </c>
      <c r="F33" s="112">
        <v>500</v>
      </c>
      <c r="G33" s="113">
        <v>400</v>
      </c>
      <c r="H33" s="103">
        <v>300</v>
      </c>
      <c r="I33" s="118">
        <v>400</v>
      </c>
      <c r="J33" s="119">
        <v>400</v>
      </c>
    </row>
    <row r="34" spans="1:12" ht="15" thickBot="1" x14ac:dyDescent="0.35">
      <c r="A34" s="141" t="s">
        <v>367</v>
      </c>
      <c r="B34" s="137" t="s">
        <v>368</v>
      </c>
      <c r="C34" s="125"/>
      <c r="D34" s="126"/>
      <c r="E34" s="114"/>
      <c r="F34" s="87"/>
      <c r="G34" s="115"/>
      <c r="H34" s="104"/>
      <c r="I34" s="88"/>
      <c r="J34" s="120"/>
    </row>
    <row r="35" spans="1:12" x14ac:dyDescent="0.3">
      <c r="A35" s="140" t="s">
        <v>34</v>
      </c>
      <c r="B35" s="136" t="s">
        <v>35</v>
      </c>
      <c r="C35" s="123">
        <v>0</v>
      </c>
      <c r="D35" s="124">
        <v>0</v>
      </c>
      <c r="E35" s="111">
        <v>0</v>
      </c>
      <c r="F35" s="112">
        <f t="shared" si="0"/>
        <v>51</v>
      </c>
      <c r="G35" s="113">
        <v>51</v>
      </c>
      <c r="H35" s="103">
        <v>50</v>
      </c>
      <c r="I35" s="118">
        <v>100</v>
      </c>
      <c r="J35" s="119">
        <v>150</v>
      </c>
    </row>
    <row r="36" spans="1:12" x14ac:dyDescent="0.3">
      <c r="A36" s="140" t="s">
        <v>36</v>
      </c>
      <c r="B36" s="136" t="s">
        <v>37</v>
      </c>
      <c r="C36" s="123">
        <v>0</v>
      </c>
      <c r="D36" s="124">
        <v>0</v>
      </c>
      <c r="E36" s="111">
        <v>100</v>
      </c>
      <c r="F36" s="112">
        <v>100</v>
      </c>
      <c r="G36" s="113">
        <v>100</v>
      </c>
      <c r="H36" s="103">
        <v>200</v>
      </c>
      <c r="I36" s="118">
        <v>200</v>
      </c>
      <c r="J36" s="119">
        <v>200</v>
      </c>
    </row>
    <row r="37" spans="1:12" x14ac:dyDescent="0.3">
      <c r="A37" s="140" t="s">
        <v>38</v>
      </c>
      <c r="B37" s="136" t="s">
        <v>39</v>
      </c>
      <c r="C37" s="123">
        <v>0</v>
      </c>
      <c r="D37" s="124">
        <v>3235</v>
      </c>
      <c r="E37" s="111">
        <v>3800</v>
      </c>
      <c r="F37" s="112">
        <v>3800</v>
      </c>
      <c r="G37" s="113">
        <v>2500</v>
      </c>
      <c r="H37" s="103">
        <v>2500</v>
      </c>
      <c r="I37" s="118">
        <v>4000</v>
      </c>
      <c r="J37" s="119">
        <v>4100</v>
      </c>
    </row>
    <row r="38" spans="1:12" ht="15" thickBot="1" x14ac:dyDescent="0.35">
      <c r="A38" s="141" t="s">
        <v>373</v>
      </c>
      <c r="B38" s="137" t="s">
        <v>374</v>
      </c>
      <c r="C38" s="125"/>
      <c r="D38" s="126"/>
      <c r="E38" s="114"/>
      <c r="F38" s="87"/>
      <c r="G38" s="115"/>
      <c r="H38" s="104"/>
      <c r="I38" s="88"/>
      <c r="J38" s="120"/>
    </row>
    <row r="39" spans="1:12" x14ac:dyDescent="0.3">
      <c r="A39" s="140" t="s">
        <v>191</v>
      </c>
      <c r="B39" s="136" t="s">
        <v>192</v>
      </c>
      <c r="C39" s="123">
        <v>0</v>
      </c>
      <c r="D39" s="124">
        <v>0</v>
      </c>
      <c r="E39" s="111">
        <v>0</v>
      </c>
      <c r="F39" s="112">
        <v>50000</v>
      </c>
      <c r="G39" s="113">
        <v>50000</v>
      </c>
      <c r="H39" s="103">
        <v>100000</v>
      </c>
      <c r="I39" s="118">
        <v>150000</v>
      </c>
      <c r="J39" s="119">
        <v>0</v>
      </c>
      <c r="K39" s="81"/>
      <c r="L39" s="81"/>
    </row>
    <row r="40" spans="1:12" x14ac:dyDescent="0.3">
      <c r="A40" s="140" t="s">
        <v>40</v>
      </c>
      <c r="B40" s="136" t="s">
        <v>41</v>
      </c>
      <c r="C40" s="123">
        <v>1521</v>
      </c>
      <c r="D40" s="124">
        <v>1296</v>
      </c>
      <c r="E40" s="111">
        <v>1400</v>
      </c>
      <c r="F40" s="112">
        <v>800</v>
      </c>
      <c r="G40" s="113">
        <v>800</v>
      </c>
      <c r="H40" s="103">
        <v>800</v>
      </c>
      <c r="I40" s="118">
        <v>800</v>
      </c>
      <c r="J40" s="119">
        <v>800</v>
      </c>
    </row>
    <row r="41" spans="1:12" x14ac:dyDescent="0.3">
      <c r="A41" s="140" t="s">
        <v>346</v>
      </c>
      <c r="B41" s="136" t="s">
        <v>347</v>
      </c>
      <c r="C41" s="123"/>
      <c r="D41" s="124"/>
      <c r="E41" s="111">
        <v>0</v>
      </c>
      <c r="F41" s="112">
        <v>500</v>
      </c>
      <c r="G41" s="113">
        <v>500</v>
      </c>
      <c r="H41" s="103">
        <v>0</v>
      </c>
      <c r="I41" s="118"/>
      <c r="J41" s="119"/>
    </row>
    <row r="42" spans="1:12" ht="15" thickBot="1" x14ac:dyDescent="0.35">
      <c r="A42" s="141" t="s">
        <v>375</v>
      </c>
      <c r="B42" s="137" t="s">
        <v>376</v>
      </c>
      <c r="C42" s="125"/>
      <c r="D42" s="126"/>
      <c r="E42" s="114"/>
      <c r="F42" s="87"/>
      <c r="G42" s="115"/>
      <c r="H42" s="104"/>
      <c r="I42" s="88"/>
      <c r="J42" s="120"/>
    </row>
    <row r="43" spans="1:12" x14ac:dyDescent="0.3">
      <c r="A43" s="140" t="s">
        <v>291</v>
      </c>
      <c r="B43" s="136" t="s">
        <v>278</v>
      </c>
      <c r="C43" s="123">
        <v>0</v>
      </c>
      <c r="D43" s="124">
        <v>0</v>
      </c>
      <c r="E43" s="111">
        <v>0</v>
      </c>
      <c r="F43" s="112">
        <v>5595</v>
      </c>
      <c r="G43" s="113">
        <v>5595</v>
      </c>
      <c r="H43" s="103">
        <v>0</v>
      </c>
      <c r="I43" s="118">
        <v>0</v>
      </c>
      <c r="J43" s="119">
        <v>0</v>
      </c>
    </row>
    <row r="44" spans="1:12" x14ac:dyDescent="0.3">
      <c r="A44" s="140" t="s">
        <v>42</v>
      </c>
      <c r="B44" s="136" t="s">
        <v>277</v>
      </c>
      <c r="C44" s="123">
        <v>0</v>
      </c>
      <c r="D44" s="124">
        <v>0</v>
      </c>
      <c r="E44" s="111">
        <v>0</v>
      </c>
      <c r="F44" s="112">
        <f t="shared" si="0"/>
        <v>987.24</v>
      </c>
      <c r="G44" s="113">
        <v>987.24</v>
      </c>
      <c r="H44" s="103">
        <v>0</v>
      </c>
      <c r="I44" s="118">
        <v>0</v>
      </c>
      <c r="J44" s="119">
        <v>0</v>
      </c>
    </row>
    <row r="45" spans="1:12" x14ac:dyDescent="0.3">
      <c r="A45" s="140" t="s">
        <v>193</v>
      </c>
      <c r="B45" s="136" t="s">
        <v>194</v>
      </c>
      <c r="C45" s="123">
        <v>0</v>
      </c>
      <c r="D45" s="124">
        <v>0</v>
      </c>
      <c r="E45" s="111">
        <v>0</v>
      </c>
      <c r="F45" s="112">
        <f t="shared" si="0"/>
        <v>2000</v>
      </c>
      <c r="G45" s="113">
        <v>2000</v>
      </c>
      <c r="H45" s="103">
        <v>0</v>
      </c>
      <c r="I45" s="118">
        <v>0</v>
      </c>
      <c r="J45" s="119">
        <v>0</v>
      </c>
    </row>
    <row r="46" spans="1:12" x14ac:dyDescent="0.3">
      <c r="A46" s="140" t="s">
        <v>193</v>
      </c>
      <c r="B46" s="136" t="s">
        <v>195</v>
      </c>
      <c r="C46" s="123">
        <v>0</v>
      </c>
      <c r="D46" s="124">
        <v>0</v>
      </c>
      <c r="E46" s="111">
        <v>0</v>
      </c>
      <c r="F46" s="112">
        <f t="shared" si="0"/>
        <v>5730</v>
      </c>
      <c r="G46" s="113">
        <v>5730</v>
      </c>
      <c r="H46" s="103">
        <v>0</v>
      </c>
      <c r="I46" s="118">
        <v>0</v>
      </c>
      <c r="J46" s="119">
        <v>0</v>
      </c>
    </row>
    <row r="47" spans="1:12" x14ac:dyDescent="0.3">
      <c r="A47" s="140" t="s">
        <v>42</v>
      </c>
      <c r="B47" s="136" t="s">
        <v>196</v>
      </c>
      <c r="C47" s="123"/>
      <c r="D47" s="124"/>
      <c r="E47" s="111">
        <v>960</v>
      </c>
      <c r="F47" s="112">
        <v>960</v>
      </c>
      <c r="G47" s="113">
        <v>960</v>
      </c>
      <c r="H47" s="103">
        <v>500</v>
      </c>
      <c r="I47" s="118">
        <v>1500</v>
      </c>
      <c r="J47" s="119">
        <v>1500</v>
      </c>
    </row>
    <row r="48" spans="1:12" x14ac:dyDescent="0.3">
      <c r="A48" s="140" t="s">
        <v>197</v>
      </c>
      <c r="B48" s="136" t="s">
        <v>198</v>
      </c>
      <c r="C48" s="123"/>
      <c r="D48" s="124"/>
      <c r="E48" s="111">
        <v>0</v>
      </c>
      <c r="F48" s="112">
        <f t="shared" si="0"/>
        <v>40</v>
      </c>
      <c r="G48" s="113">
        <v>40</v>
      </c>
      <c r="H48" s="103">
        <v>40</v>
      </c>
      <c r="I48" s="118">
        <v>40</v>
      </c>
      <c r="J48" s="119">
        <v>40</v>
      </c>
    </row>
    <row r="49" spans="1:12" x14ac:dyDescent="0.3">
      <c r="A49" s="140" t="s">
        <v>199</v>
      </c>
      <c r="B49" s="136" t="s">
        <v>349</v>
      </c>
      <c r="C49" s="123"/>
      <c r="D49" s="124"/>
      <c r="E49" s="111">
        <v>0</v>
      </c>
      <c r="F49" s="112">
        <f t="shared" si="0"/>
        <v>680</v>
      </c>
      <c r="G49" s="113">
        <v>680</v>
      </c>
      <c r="H49" s="103">
        <v>1300</v>
      </c>
      <c r="I49" s="118">
        <v>0</v>
      </c>
      <c r="J49" s="119">
        <v>0</v>
      </c>
    </row>
    <row r="50" spans="1:12" x14ac:dyDescent="0.3">
      <c r="A50" s="140" t="s">
        <v>380</v>
      </c>
      <c r="B50" s="136" t="s">
        <v>201</v>
      </c>
      <c r="C50" s="123"/>
      <c r="D50" s="124"/>
      <c r="E50" s="111">
        <v>0</v>
      </c>
      <c r="F50" s="112">
        <f t="shared" si="0"/>
        <v>298</v>
      </c>
      <c r="G50" s="113">
        <v>298</v>
      </c>
      <c r="H50" s="103">
        <v>300</v>
      </c>
      <c r="I50" s="118">
        <v>300</v>
      </c>
      <c r="J50" s="119">
        <v>300</v>
      </c>
    </row>
    <row r="51" spans="1:12" x14ac:dyDescent="0.3">
      <c r="A51" s="140" t="s">
        <v>379</v>
      </c>
      <c r="B51" s="136" t="s">
        <v>381</v>
      </c>
      <c r="C51" s="123"/>
      <c r="D51" s="124"/>
      <c r="E51" s="111">
        <v>0</v>
      </c>
      <c r="F51" s="112">
        <v>0</v>
      </c>
      <c r="G51" s="113">
        <v>1606</v>
      </c>
      <c r="H51" s="103">
        <v>0</v>
      </c>
      <c r="I51" s="118">
        <v>0</v>
      </c>
      <c r="J51" s="119">
        <v>0</v>
      </c>
    </row>
    <row r="52" spans="1:12" ht="15" thickBot="1" x14ac:dyDescent="0.35">
      <c r="A52" s="141" t="s">
        <v>377</v>
      </c>
      <c r="B52" s="137" t="s">
        <v>378</v>
      </c>
      <c r="C52" s="125"/>
      <c r="D52" s="126"/>
      <c r="E52" s="114"/>
      <c r="F52" s="87"/>
      <c r="G52" s="115"/>
      <c r="H52" s="104"/>
      <c r="I52" s="88"/>
      <c r="J52" s="120"/>
    </row>
    <row r="53" spans="1:12" x14ac:dyDescent="0.3">
      <c r="A53" s="140" t="s">
        <v>348</v>
      </c>
      <c r="B53" s="136" t="s">
        <v>192</v>
      </c>
      <c r="C53" s="123">
        <v>0</v>
      </c>
      <c r="D53" s="124">
        <v>0</v>
      </c>
      <c r="E53" s="111">
        <v>0</v>
      </c>
      <c r="F53" s="112">
        <v>69192.19</v>
      </c>
      <c r="G53" s="113">
        <v>69192.19</v>
      </c>
      <c r="H53" s="103">
        <v>129860</v>
      </c>
      <c r="I53" s="118">
        <v>150000</v>
      </c>
      <c r="J53" s="119">
        <v>0</v>
      </c>
      <c r="K53" s="81"/>
      <c r="L53" s="81"/>
    </row>
    <row r="54" spans="1:12" ht="15" thickBot="1" x14ac:dyDescent="0.35">
      <c r="A54" s="141" t="s">
        <v>382</v>
      </c>
      <c r="B54" s="137" t="s">
        <v>376</v>
      </c>
      <c r="C54" s="125"/>
      <c r="D54" s="126"/>
      <c r="E54" s="114"/>
      <c r="F54" s="87"/>
      <c r="G54" s="115"/>
      <c r="H54" s="104"/>
      <c r="I54" s="88"/>
      <c r="J54" s="120"/>
    </row>
    <row r="55" spans="1:12" x14ac:dyDescent="0.3">
      <c r="A55" s="140" t="s">
        <v>45</v>
      </c>
      <c r="B55" s="136" t="s">
        <v>46</v>
      </c>
      <c r="C55" s="123"/>
      <c r="D55" s="124"/>
      <c r="E55" s="111">
        <v>6000</v>
      </c>
      <c r="F55" s="112">
        <v>6000</v>
      </c>
      <c r="G55" s="113">
        <v>1349</v>
      </c>
      <c r="H55" s="103">
        <v>0</v>
      </c>
      <c r="I55" s="118">
        <v>0</v>
      </c>
      <c r="J55" s="119">
        <v>0</v>
      </c>
    </row>
    <row r="56" spans="1:12" x14ac:dyDescent="0.3">
      <c r="A56" s="140" t="s">
        <v>47</v>
      </c>
      <c r="B56" s="136" t="s">
        <v>48</v>
      </c>
      <c r="C56" s="123">
        <v>8000</v>
      </c>
      <c r="D56" s="124">
        <v>17545</v>
      </c>
      <c r="E56" s="111">
        <v>6200</v>
      </c>
      <c r="F56" s="112">
        <f t="shared" ref="F56" si="1">G56-E56</f>
        <v>0</v>
      </c>
      <c r="G56" s="113">
        <v>6200</v>
      </c>
      <c r="H56" s="103">
        <v>0</v>
      </c>
      <c r="I56" s="118">
        <v>7000</v>
      </c>
      <c r="J56" s="119">
        <v>8000</v>
      </c>
    </row>
    <row r="57" spans="1:12" x14ac:dyDescent="0.3">
      <c r="A57" s="140" t="s">
        <v>47</v>
      </c>
      <c r="B57" s="136" t="s">
        <v>431</v>
      </c>
      <c r="C57" s="123">
        <v>0</v>
      </c>
      <c r="D57" s="124">
        <v>0</v>
      </c>
      <c r="E57" s="111">
        <v>0</v>
      </c>
      <c r="F57" s="112">
        <v>0</v>
      </c>
      <c r="G57" s="113">
        <v>0</v>
      </c>
      <c r="H57" s="103">
        <v>30670.19</v>
      </c>
      <c r="I57" s="118">
        <v>0</v>
      </c>
      <c r="J57" s="119">
        <v>0</v>
      </c>
    </row>
    <row r="58" spans="1:12" ht="15" thickBot="1" x14ac:dyDescent="0.35">
      <c r="A58" s="142"/>
      <c r="B58" s="143" t="s">
        <v>305</v>
      </c>
      <c r="C58" s="144">
        <f>SUM(C6:C57)</f>
        <v>91956</v>
      </c>
      <c r="D58" s="144">
        <f>SUM(D6:D57)</f>
        <v>108554</v>
      </c>
      <c r="E58" s="145">
        <f>SUM(E6:E57)</f>
        <v>110790</v>
      </c>
      <c r="F58" s="146">
        <f>SUM(F6:F57)</f>
        <v>240953.43</v>
      </c>
      <c r="G58" s="147">
        <f>SUM(G6:G57)</f>
        <v>239208.43</v>
      </c>
      <c r="H58" s="148">
        <f>SUM(H6:H57)</f>
        <v>358960.19</v>
      </c>
      <c r="I58" s="149">
        <f t="shared" ref="I58:J58" si="2">SUM(I6:I57)</f>
        <v>412880</v>
      </c>
      <c r="J58" s="147">
        <f t="shared" si="2"/>
        <v>118280</v>
      </c>
    </row>
    <row r="59" spans="1:12" x14ac:dyDescent="0.3">
      <c r="B59" s="8"/>
      <c r="C59" s="8"/>
      <c r="D59" s="18"/>
      <c r="E59" s="3"/>
      <c r="F59" s="2"/>
      <c r="G59" s="11"/>
      <c r="K59" s="81"/>
      <c r="L59" s="81"/>
    </row>
    <row r="60" spans="1:12" x14ac:dyDescent="0.3">
      <c r="A60" s="2"/>
      <c r="B60" s="2"/>
      <c r="C60" s="2"/>
      <c r="D60" s="18"/>
      <c r="E60" s="4"/>
      <c r="F60" s="3"/>
      <c r="G60" s="13"/>
    </row>
    <row r="61" spans="1:12" x14ac:dyDescent="0.3">
      <c r="B61" s="2"/>
      <c r="C61" s="2"/>
      <c r="D61" s="18"/>
      <c r="E61" s="4"/>
      <c r="F61" s="3"/>
      <c r="G61" s="13"/>
    </row>
    <row r="62" spans="1:12" x14ac:dyDescent="0.3">
      <c r="B62" s="2"/>
      <c r="C62" s="2"/>
      <c r="D62" s="18"/>
      <c r="E62" s="4"/>
      <c r="F62" s="3"/>
      <c r="G62" s="13"/>
      <c r="H62" s="85"/>
    </row>
    <row r="63" spans="1:12" x14ac:dyDescent="0.3">
      <c r="B63" s="2"/>
      <c r="C63" s="2"/>
      <c r="D63" s="18"/>
      <c r="E63" s="4"/>
      <c r="F63" s="3"/>
      <c r="G63" s="13"/>
    </row>
    <row r="64" spans="1:12" x14ac:dyDescent="0.3">
      <c r="B64" s="2"/>
      <c r="C64" s="2"/>
      <c r="D64" s="18"/>
      <c r="E64" s="4"/>
      <c r="F64" s="3"/>
      <c r="G64" s="13"/>
    </row>
    <row r="65" spans="1:10" x14ac:dyDescent="0.3">
      <c r="B65" s="2"/>
      <c r="C65" s="2"/>
      <c r="D65" s="18"/>
      <c r="E65" s="4"/>
      <c r="F65" s="3"/>
      <c r="G65" s="13"/>
    </row>
    <row r="66" spans="1:10" x14ac:dyDescent="0.3">
      <c r="B66" s="2"/>
      <c r="C66" s="2"/>
      <c r="D66" s="18"/>
      <c r="E66" s="4"/>
      <c r="F66" s="3"/>
      <c r="G66" s="13"/>
      <c r="J66" s="1"/>
    </row>
    <row r="67" spans="1:10" x14ac:dyDescent="0.3">
      <c r="B67" s="2"/>
      <c r="C67" s="2"/>
      <c r="D67" s="18"/>
      <c r="E67" s="4"/>
      <c r="F67" s="3"/>
      <c r="G67" s="13"/>
    </row>
    <row r="68" spans="1:10" x14ac:dyDescent="0.3">
      <c r="B68" s="2"/>
      <c r="C68" s="2"/>
      <c r="D68" s="18"/>
      <c r="E68" s="4"/>
      <c r="F68" s="3"/>
      <c r="G68" s="13"/>
    </row>
    <row r="69" spans="1:10" x14ac:dyDescent="0.3">
      <c r="B69" s="2"/>
      <c r="C69" s="2"/>
      <c r="D69" s="18"/>
      <c r="E69" s="4"/>
      <c r="F69" s="3"/>
      <c r="G69" s="13"/>
    </row>
    <row r="70" spans="1:10" x14ac:dyDescent="0.3">
      <c r="B70" s="2"/>
      <c r="C70" s="2"/>
      <c r="D70" s="18"/>
      <c r="E70" s="4"/>
      <c r="F70" s="3"/>
      <c r="G70" s="13"/>
    </row>
    <row r="71" spans="1:10" x14ac:dyDescent="0.3">
      <c r="B71" s="2"/>
      <c r="C71" s="2"/>
      <c r="D71" s="18"/>
      <c r="E71" s="4"/>
      <c r="F71" s="3"/>
      <c r="G71" s="13"/>
    </row>
    <row r="72" spans="1:10" x14ac:dyDescent="0.3">
      <c r="B72" s="2"/>
      <c r="C72" s="2"/>
      <c r="D72" s="18"/>
      <c r="E72" s="4"/>
      <c r="F72" s="3"/>
      <c r="G72" s="13"/>
    </row>
    <row r="73" spans="1:10" x14ac:dyDescent="0.3">
      <c r="B73" s="2"/>
      <c r="C73" s="2"/>
      <c r="D73" s="18"/>
      <c r="E73" s="4"/>
      <c r="F73" s="3"/>
      <c r="G73" s="13"/>
    </row>
    <row r="74" spans="1:10" x14ac:dyDescent="0.3">
      <c r="B74" s="2"/>
      <c r="C74" s="2"/>
      <c r="D74" s="18"/>
      <c r="E74" s="4"/>
      <c r="F74" s="3"/>
      <c r="G74" s="13"/>
    </row>
    <row r="75" spans="1:10" x14ac:dyDescent="0.3">
      <c r="B75" s="2"/>
      <c r="C75" s="2"/>
      <c r="D75" s="18"/>
      <c r="E75" s="4"/>
      <c r="F75" s="3"/>
      <c r="G75" s="13"/>
    </row>
    <row r="76" spans="1:10" x14ac:dyDescent="0.3">
      <c r="B76" s="2"/>
      <c r="C76" s="2"/>
      <c r="D76" s="18"/>
      <c r="E76" s="4"/>
      <c r="F76" s="3"/>
      <c r="G76" s="13"/>
    </row>
    <row r="77" spans="1:10" x14ac:dyDescent="0.3">
      <c r="B77" s="2"/>
      <c r="C77" s="2"/>
      <c r="D77" s="18"/>
      <c r="E77" s="4"/>
      <c r="F77" s="3"/>
      <c r="G77" s="13"/>
    </row>
    <row r="78" spans="1:10" x14ac:dyDescent="0.3">
      <c r="B78" s="2"/>
      <c r="C78" s="2"/>
      <c r="D78" s="18"/>
      <c r="E78" s="4"/>
      <c r="F78" s="3"/>
      <c r="G78" s="13"/>
    </row>
    <row r="79" spans="1:10" x14ac:dyDescent="0.3">
      <c r="B79" s="2"/>
      <c r="C79" s="2"/>
      <c r="D79" s="18"/>
      <c r="E79" s="4"/>
      <c r="F79" s="3"/>
      <c r="G79" s="13"/>
    </row>
    <row r="80" spans="1:10" x14ac:dyDescent="0.3">
      <c r="A80" s="2"/>
      <c r="B80" s="2"/>
      <c r="C80" s="2"/>
      <c r="D80" s="18"/>
      <c r="E80" s="4"/>
      <c r="F80" s="3"/>
      <c r="G80" s="13"/>
    </row>
    <row r="81" spans="1:9" x14ac:dyDescent="0.3">
      <c r="B81" s="2"/>
      <c r="C81" s="2"/>
      <c r="D81" s="18"/>
      <c r="E81" s="4"/>
      <c r="F81" s="3"/>
      <c r="G81" s="13"/>
    </row>
    <row r="82" spans="1:9" x14ac:dyDescent="0.3">
      <c r="B82" s="2"/>
      <c r="C82" s="2"/>
      <c r="D82" s="18"/>
      <c r="E82" s="4"/>
      <c r="F82" s="3"/>
      <c r="G82" s="13"/>
    </row>
    <row r="83" spans="1:9" x14ac:dyDescent="0.3">
      <c r="B83" s="2"/>
      <c r="C83" s="2"/>
      <c r="D83" s="18"/>
      <c r="E83" s="4"/>
      <c r="F83" s="3"/>
      <c r="G83" s="13"/>
    </row>
    <row r="84" spans="1:9" x14ac:dyDescent="0.3">
      <c r="B84" s="2"/>
      <c r="C84" s="2"/>
      <c r="D84" s="18"/>
      <c r="E84" s="4"/>
      <c r="F84" s="3"/>
      <c r="G84" s="13"/>
    </row>
    <row r="85" spans="1:9" x14ac:dyDescent="0.3">
      <c r="B85" s="2"/>
      <c r="C85" s="2"/>
      <c r="D85" s="18"/>
      <c r="E85" s="4"/>
      <c r="F85" s="3"/>
      <c r="G85" s="13"/>
    </row>
    <row r="86" spans="1:9" x14ac:dyDescent="0.3">
      <c r="B86" s="2"/>
      <c r="C86" s="2"/>
      <c r="D86" s="18"/>
      <c r="E86" s="4"/>
      <c r="F86" s="3"/>
      <c r="G86" s="13"/>
    </row>
    <row r="87" spans="1:9" x14ac:dyDescent="0.3">
      <c r="B87" s="2"/>
      <c r="C87" s="2"/>
      <c r="D87" s="18"/>
      <c r="E87" s="4"/>
      <c r="F87" s="3"/>
      <c r="G87" s="13"/>
    </row>
    <row r="88" spans="1:9" x14ac:dyDescent="0.3">
      <c r="B88" s="2"/>
      <c r="C88" s="2"/>
      <c r="D88" s="18"/>
      <c r="E88" s="4"/>
      <c r="F88" s="3"/>
      <c r="G88" s="13"/>
    </row>
    <row r="89" spans="1:9" x14ac:dyDescent="0.3">
      <c r="B89" s="2"/>
      <c r="C89" s="2"/>
      <c r="D89" s="18"/>
      <c r="E89" s="4"/>
      <c r="F89" s="3"/>
      <c r="G89" s="13"/>
    </row>
    <row r="90" spans="1:9" x14ac:dyDescent="0.3">
      <c r="B90" s="2"/>
      <c r="C90" s="2"/>
      <c r="D90" s="18"/>
      <c r="E90" s="4"/>
      <c r="F90" s="3"/>
      <c r="G90" s="13"/>
    </row>
    <row r="91" spans="1:9" x14ac:dyDescent="0.3">
      <c r="A91" s="2"/>
      <c r="B91" s="2"/>
      <c r="C91" s="2"/>
      <c r="D91" s="18"/>
      <c r="E91" s="4"/>
      <c r="F91" s="3"/>
      <c r="G91" s="13"/>
      <c r="I91" t="s">
        <v>304</v>
      </c>
    </row>
    <row r="92" spans="1:9" x14ac:dyDescent="0.3">
      <c r="B92" s="2"/>
      <c r="C92" s="2"/>
      <c r="D92" s="18"/>
      <c r="E92" s="4"/>
      <c r="F92" s="3"/>
      <c r="G92" s="13"/>
    </row>
    <row r="93" spans="1:9" x14ac:dyDescent="0.3">
      <c r="B93" s="2"/>
      <c r="C93" s="2"/>
      <c r="D93" s="18"/>
      <c r="E93" s="4"/>
      <c r="F93" s="3"/>
      <c r="G93" s="13"/>
    </row>
    <row r="94" spans="1:9" x14ac:dyDescent="0.3">
      <c r="B94" s="2"/>
      <c r="C94" s="2"/>
      <c r="D94" s="18"/>
      <c r="E94" s="4"/>
      <c r="F94" s="3"/>
      <c r="G94" s="13"/>
    </row>
    <row r="95" spans="1:9" x14ac:dyDescent="0.3">
      <c r="B95" s="2"/>
      <c r="C95" s="2"/>
      <c r="D95" s="18"/>
      <c r="E95" s="4"/>
      <c r="F95" s="3"/>
      <c r="G95" s="13"/>
    </row>
    <row r="96" spans="1:9" x14ac:dyDescent="0.3">
      <c r="B96" s="2"/>
      <c r="C96" s="2"/>
      <c r="D96" s="18"/>
      <c r="E96" s="4"/>
      <c r="F96" s="3"/>
      <c r="G96" s="13"/>
    </row>
    <row r="97" spans="1:7" x14ac:dyDescent="0.3">
      <c r="B97" s="2"/>
      <c r="C97" s="2"/>
      <c r="D97" s="18"/>
      <c r="E97" s="4"/>
      <c r="F97" s="3"/>
      <c r="G97" s="26"/>
    </row>
    <row r="98" spans="1:7" x14ac:dyDescent="0.3">
      <c r="B98" s="2"/>
      <c r="C98" s="2"/>
      <c r="D98" s="18"/>
      <c r="E98" s="4"/>
      <c r="F98" s="3"/>
      <c r="G98" s="13"/>
    </row>
    <row r="99" spans="1:7" x14ac:dyDescent="0.3">
      <c r="B99" s="2"/>
      <c r="C99" s="2"/>
      <c r="D99" s="18"/>
      <c r="E99" s="4"/>
      <c r="F99" s="3"/>
      <c r="G99" s="13"/>
    </row>
    <row r="100" spans="1:7" x14ac:dyDescent="0.3">
      <c r="B100" s="2"/>
      <c r="C100" s="2"/>
      <c r="D100" s="18"/>
      <c r="E100" s="4"/>
      <c r="F100" s="3"/>
      <c r="G100" s="13"/>
    </row>
    <row r="101" spans="1:7" x14ac:dyDescent="0.3">
      <c r="B101" s="2"/>
      <c r="C101" s="2"/>
      <c r="D101" s="18"/>
      <c r="E101" s="4"/>
      <c r="F101" s="3"/>
      <c r="G101" s="13"/>
    </row>
    <row r="102" spans="1:7" x14ac:dyDescent="0.3">
      <c r="B102" s="2"/>
      <c r="C102" s="2"/>
      <c r="D102" s="18"/>
      <c r="E102" s="4"/>
      <c r="F102" s="3"/>
      <c r="G102" s="13"/>
    </row>
    <row r="103" spans="1:7" x14ac:dyDescent="0.3">
      <c r="B103" s="2"/>
      <c r="C103" s="2"/>
      <c r="D103" s="18"/>
      <c r="E103" s="4"/>
      <c r="F103" s="3"/>
      <c r="G103" s="13"/>
    </row>
    <row r="104" spans="1:7" x14ac:dyDescent="0.3">
      <c r="B104" s="2"/>
      <c r="C104" s="2"/>
      <c r="D104" s="18"/>
      <c r="E104" s="4"/>
      <c r="F104" s="3"/>
      <c r="G104" s="13"/>
    </row>
    <row r="105" spans="1:7" x14ac:dyDescent="0.3">
      <c r="B105" s="2"/>
      <c r="C105" s="2"/>
      <c r="D105" s="18"/>
      <c r="E105" s="4"/>
      <c r="F105" s="3"/>
      <c r="G105" s="13"/>
    </row>
    <row r="106" spans="1:7" x14ac:dyDescent="0.3">
      <c r="B106" s="2"/>
      <c r="C106" s="2"/>
      <c r="D106" s="18"/>
      <c r="E106" s="4"/>
      <c r="F106" s="3"/>
      <c r="G106" s="13"/>
    </row>
    <row r="107" spans="1:7" x14ac:dyDescent="0.3">
      <c r="A107" s="2"/>
      <c r="B107" s="2"/>
      <c r="C107" s="2"/>
      <c r="D107" s="18"/>
      <c r="E107" s="4"/>
      <c r="F107" s="3"/>
      <c r="G107" s="13"/>
    </row>
    <row r="108" spans="1:7" x14ac:dyDescent="0.3">
      <c r="B108" s="2"/>
      <c r="C108" s="2"/>
      <c r="D108" s="18"/>
      <c r="E108" s="4"/>
      <c r="F108" s="3"/>
      <c r="G108" s="13"/>
    </row>
    <row r="109" spans="1:7" x14ac:dyDescent="0.3">
      <c r="B109" s="2"/>
      <c r="C109" s="2"/>
      <c r="D109" s="18"/>
      <c r="E109" s="4"/>
      <c r="F109" s="3"/>
      <c r="G109" s="13"/>
    </row>
    <row r="110" spans="1:7" x14ac:dyDescent="0.3">
      <c r="B110" s="2"/>
      <c r="C110" s="2"/>
      <c r="D110" s="18"/>
      <c r="E110" s="4"/>
      <c r="F110" s="3"/>
      <c r="G110" s="13"/>
    </row>
    <row r="111" spans="1:7" x14ac:dyDescent="0.3">
      <c r="B111" s="2"/>
      <c r="C111" s="2"/>
      <c r="D111" s="18"/>
      <c r="E111" s="4"/>
      <c r="F111" s="3"/>
      <c r="G111" s="13"/>
    </row>
    <row r="112" spans="1:7" x14ac:dyDescent="0.3">
      <c r="B112" s="2"/>
      <c r="C112" s="2"/>
      <c r="D112" s="18"/>
      <c r="E112" s="4"/>
      <c r="F112" s="3"/>
      <c r="G112" s="13"/>
    </row>
    <row r="113" spans="1:7" x14ac:dyDescent="0.3">
      <c r="B113" s="2"/>
      <c r="C113" s="2"/>
      <c r="D113" s="18"/>
      <c r="E113" s="4"/>
      <c r="F113" s="3"/>
      <c r="G113" s="13"/>
    </row>
    <row r="114" spans="1:7" x14ac:dyDescent="0.3">
      <c r="B114" s="2"/>
      <c r="C114" s="2"/>
      <c r="D114" s="18"/>
      <c r="E114" s="4"/>
      <c r="F114" s="3"/>
      <c r="G114" s="13"/>
    </row>
    <row r="115" spans="1:7" x14ac:dyDescent="0.3">
      <c r="B115" s="2"/>
      <c r="C115" s="2"/>
      <c r="D115" s="18"/>
      <c r="E115" s="4"/>
      <c r="F115" s="3"/>
      <c r="G115" s="13"/>
    </row>
    <row r="116" spans="1:7" x14ac:dyDescent="0.3">
      <c r="B116" s="2"/>
      <c r="C116" s="2"/>
      <c r="D116" s="18"/>
      <c r="E116" s="4"/>
      <c r="F116" s="3"/>
      <c r="G116" s="13"/>
    </row>
    <row r="117" spans="1:7" x14ac:dyDescent="0.3">
      <c r="A117" s="2"/>
      <c r="B117" s="2"/>
      <c r="C117" s="2"/>
      <c r="D117" s="18"/>
      <c r="E117" s="4"/>
      <c r="F117" s="3"/>
      <c r="G117" s="13"/>
    </row>
    <row r="118" spans="1:7" x14ac:dyDescent="0.3">
      <c r="B118" s="2"/>
      <c r="C118" s="2"/>
      <c r="D118" s="18"/>
      <c r="E118" s="4"/>
      <c r="F118" s="3"/>
      <c r="G118" s="13"/>
    </row>
    <row r="119" spans="1:7" x14ac:dyDescent="0.3">
      <c r="B119" s="2"/>
      <c r="C119" s="2"/>
      <c r="D119" s="18"/>
      <c r="E119" s="4"/>
      <c r="F119" s="3"/>
      <c r="G119" s="13"/>
    </row>
    <row r="120" spans="1:7" x14ac:dyDescent="0.3">
      <c r="B120" s="2"/>
      <c r="C120" s="2"/>
      <c r="D120" s="18"/>
      <c r="E120" s="4"/>
      <c r="F120" s="3"/>
      <c r="G120" s="13"/>
    </row>
    <row r="121" spans="1:7" x14ac:dyDescent="0.3">
      <c r="B121" s="2"/>
      <c r="C121" s="2"/>
      <c r="D121" s="18"/>
      <c r="E121" s="4"/>
      <c r="F121" s="3"/>
      <c r="G121" s="13"/>
    </row>
    <row r="122" spans="1:7" x14ac:dyDescent="0.3">
      <c r="B122" s="2"/>
      <c r="C122" s="2"/>
      <c r="D122" s="18"/>
      <c r="E122" s="4"/>
      <c r="F122" s="3"/>
      <c r="G122" s="13"/>
    </row>
    <row r="123" spans="1:7" x14ac:dyDescent="0.3">
      <c r="B123" s="2"/>
      <c r="C123" s="2"/>
      <c r="D123" s="18"/>
      <c r="E123" s="4"/>
      <c r="F123" s="3"/>
      <c r="G123" s="13"/>
    </row>
    <row r="124" spans="1:7" x14ac:dyDescent="0.3">
      <c r="B124" s="2"/>
      <c r="C124" s="2"/>
      <c r="D124" s="18"/>
      <c r="E124" s="4"/>
      <c r="F124" s="3"/>
      <c r="G124" s="13"/>
    </row>
    <row r="125" spans="1:7" x14ac:dyDescent="0.3">
      <c r="B125" s="2"/>
      <c r="C125" s="2"/>
      <c r="D125" s="18"/>
      <c r="E125" s="4"/>
      <c r="F125" s="3"/>
      <c r="G125" s="13"/>
    </row>
    <row r="126" spans="1:7" x14ac:dyDescent="0.3">
      <c r="B126" s="2"/>
      <c r="C126" s="2"/>
      <c r="D126" s="18"/>
      <c r="E126" s="4"/>
      <c r="F126" s="3"/>
      <c r="G126" s="13"/>
    </row>
    <row r="127" spans="1:7" x14ac:dyDescent="0.3">
      <c r="B127" s="2"/>
      <c r="C127" s="2"/>
      <c r="D127" s="18"/>
      <c r="E127" s="4"/>
      <c r="F127" s="3"/>
      <c r="G127" s="13"/>
    </row>
    <row r="128" spans="1:7" x14ac:dyDescent="0.3">
      <c r="B128" s="2"/>
      <c r="C128" s="2"/>
      <c r="D128" s="18"/>
      <c r="E128" s="4"/>
      <c r="F128" s="3"/>
      <c r="G128" s="13"/>
    </row>
    <row r="129" spans="1:11" x14ac:dyDescent="0.3">
      <c r="B129" s="2"/>
      <c r="C129" s="2"/>
      <c r="D129" s="18"/>
      <c r="E129" s="4"/>
      <c r="F129" s="3"/>
      <c r="G129" s="13"/>
    </row>
    <row r="130" spans="1:11" x14ac:dyDescent="0.3">
      <c r="B130" s="2"/>
      <c r="C130" s="2"/>
      <c r="D130" s="18"/>
      <c r="E130" s="4"/>
      <c r="F130" s="3"/>
      <c r="G130" s="13"/>
    </row>
    <row r="131" spans="1:11" x14ac:dyDescent="0.3">
      <c r="B131" s="2"/>
      <c r="C131" s="2"/>
      <c r="D131" s="18"/>
      <c r="E131" s="4"/>
      <c r="F131" s="3"/>
      <c r="G131" s="13"/>
    </row>
    <row r="132" spans="1:11" x14ac:dyDescent="0.3">
      <c r="B132" s="2"/>
      <c r="C132" s="2"/>
      <c r="D132" s="18"/>
      <c r="E132" s="4"/>
      <c r="F132" s="3"/>
      <c r="G132" s="13"/>
    </row>
    <row r="133" spans="1:11" x14ac:dyDescent="0.3">
      <c r="B133" s="2"/>
      <c r="C133" s="2"/>
      <c r="D133" s="18"/>
      <c r="E133" s="4"/>
      <c r="F133" s="3"/>
      <c r="G133" s="13"/>
    </row>
    <row r="134" spans="1:11" x14ac:dyDescent="0.3">
      <c r="B134" s="2"/>
      <c r="C134" s="2"/>
      <c r="D134" s="18"/>
      <c r="E134" s="4"/>
      <c r="F134" s="3"/>
      <c r="G134" s="13"/>
    </row>
    <row r="135" spans="1:11" x14ac:dyDescent="0.3">
      <c r="B135" s="2"/>
      <c r="C135" s="2"/>
      <c r="D135" s="18"/>
      <c r="E135" s="4"/>
      <c r="F135" s="3"/>
      <c r="G135" s="13"/>
    </row>
    <row r="136" spans="1:11" x14ac:dyDescent="0.3">
      <c r="B136" s="2"/>
      <c r="C136" s="2"/>
      <c r="D136" s="18"/>
      <c r="E136" s="4"/>
      <c r="F136" s="3"/>
      <c r="G136" s="13"/>
    </row>
    <row r="137" spans="1:11" x14ac:dyDescent="0.3">
      <c r="B137" s="2"/>
      <c r="C137" s="2"/>
      <c r="D137" s="18"/>
      <c r="E137" s="4"/>
      <c r="F137" s="3"/>
      <c r="G137" s="13"/>
    </row>
    <row r="138" spans="1:11" x14ac:dyDescent="0.3">
      <c r="B138" s="2"/>
      <c r="C138" s="2"/>
      <c r="D138" s="18"/>
      <c r="E138" s="4"/>
      <c r="F138" s="3"/>
      <c r="G138" s="13"/>
    </row>
    <row r="139" spans="1:11" x14ac:dyDescent="0.3">
      <c r="B139" s="2"/>
      <c r="C139" s="2"/>
      <c r="D139" s="18"/>
      <c r="E139" s="4"/>
      <c r="F139" s="3"/>
      <c r="G139" s="13"/>
    </row>
    <row r="140" spans="1:11" x14ac:dyDescent="0.3">
      <c r="B140" s="2"/>
      <c r="C140" s="2"/>
      <c r="D140" s="18"/>
      <c r="E140" s="4"/>
      <c r="F140" s="3"/>
      <c r="G140" s="13"/>
    </row>
    <row r="141" spans="1:11" x14ac:dyDescent="0.3">
      <c r="B141" s="2"/>
      <c r="C141" s="2"/>
      <c r="D141" s="18"/>
      <c r="E141" s="4"/>
      <c r="F141" s="3"/>
      <c r="G141" s="13"/>
    </row>
    <row r="142" spans="1:11" x14ac:dyDescent="0.3">
      <c r="B142" s="2"/>
      <c r="C142" s="2"/>
      <c r="D142" s="18"/>
      <c r="E142" s="4"/>
      <c r="F142" s="3"/>
      <c r="G142" s="13"/>
      <c r="K142" s="5"/>
    </row>
    <row r="143" spans="1:11" x14ac:dyDescent="0.3">
      <c r="B143" s="2"/>
      <c r="C143" s="2"/>
      <c r="D143" s="18"/>
      <c r="E143" s="4"/>
      <c r="F143" s="3"/>
      <c r="G143" s="13"/>
      <c r="K143" s="5"/>
    </row>
    <row r="144" spans="1:11" x14ac:dyDescent="0.3">
      <c r="A144" s="2"/>
      <c r="B144" s="2"/>
      <c r="C144" s="2"/>
      <c r="D144" s="18"/>
      <c r="E144" s="4"/>
      <c r="F144" s="3"/>
      <c r="G144" s="13"/>
      <c r="K144" s="5"/>
    </row>
    <row r="145" spans="1:11" x14ac:dyDescent="0.3">
      <c r="A145" s="2"/>
      <c r="B145" s="2"/>
      <c r="C145" s="2"/>
      <c r="D145" s="18"/>
      <c r="E145" s="4"/>
      <c r="F145" s="3"/>
      <c r="G145" s="13"/>
      <c r="K145" s="5"/>
    </row>
    <row r="146" spans="1:11" x14ac:dyDescent="0.3">
      <c r="B146" s="2"/>
      <c r="C146" s="2"/>
      <c r="D146" s="18"/>
      <c r="E146" s="4"/>
      <c r="F146" s="3"/>
      <c r="G146" s="13"/>
      <c r="K146" s="5"/>
    </row>
    <row r="147" spans="1:11" x14ac:dyDescent="0.3">
      <c r="B147" s="2"/>
      <c r="C147" s="2"/>
      <c r="D147" s="18"/>
      <c r="E147" s="4"/>
      <c r="F147" s="3"/>
      <c r="G147" s="13"/>
      <c r="K147" s="5"/>
    </row>
    <row r="148" spans="1:11" x14ac:dyDescent="0.3">
      <c r="B148" s="2"/>
      <c r="C148" s="2"/>
      <c r="D148" s="18"/>
      <c r="E148" s="4"/>
      <c r="F148" s="3"/>
      <c r="G148" s="13"/>
      <c r="K148" s="5"/>
    </row>
    <row r="149" spans="1:11" x14ac:dyDescent="0.3">
      <c r="B149" s="2"/>
      <c r="C149" s="2"/>
      <c r="D149" s="18"/>
      <c r="E149" s="4"/>
      <c r="F149" s="3"/>
      <c r="G149" s="13"/>
      <c r="K149" s="5"/>
    </row>
    <row r="150" spans="1:11" x14ac:dyDescent="0.3">
      <c r="B150" s="2"/>
      <c r="C150" s="2"/>
      <c r="D150" s="18"/>
      <c r="E150" s="4"/>
      <c r="F150" s="3"/>
      <c r="G150" s="13"/>
      <c r="K150" s="6"/>
    </row>
    <row r="151" spans="1:11" x14ac:dyDescent="0.3">
      <c r="B151" s="2"/>
      <c r="C151" s="2"/>
      <c r="D151" s="18"/>
      <c r="E151" s="4"/>
      <c r="F151" s="3"/>
      <c r="G151" s="13"/>
      <c r="K151" s="7"/>
    </row>
    <row r="152" spans="1:11" x14ac:dyDescent="0.3">
      <c r="B152" s="2"/>
      <c r="C152" s="2"/>
      <c r="D152" s="18"/>
      <c r="E152" s="4"/>
      <c r="F152" s="3"/>
      <c r="G152" s="13"/>
      <c r="K152" s="7"/>
    </row>
    <row r="153" spans="1:11" x14ac:dyDescent="0.3">
      <c r="A153" s="2"/>
      <c r="B153" s="2"/>
      <c r="C153" s="2"/>
      <c r="D153" s="18"/>
      <c r="E153" s="4"/>
      <c r="F153" s="3"/>
      <c r="G153" s="13"/>
      <c r="K153" s="7"/>
    </row>
    <row r="154" spans="1:11" x14ac:dyDescent="0.3">
      <c r="A154" s="2"/>
      <c r="B154" s="2"/>
      <c r="C154" s="2"/>
      <c r="D154" s="18"/>
      <c r="E154" s="4"/>
      <c r="F154" s="3"/>
      <c r="G154" s="13"/>
      <c r="K154" s="7"/>
    </row>
    <row r="155" spans="1:11" x14ac:dyDescent="0.3">
      <c r="A155" s="2"/>
      <c r="B155" s="2"/>
      <c r="C155" s="2"/>
      <c r="D155" s="18"/>
      <c r="E155" s="4"/>
      <c r="F155" s="3"/>
      <c r="G155" s="13"/>
      <c r="K155" s="7"/>
    </row>
    <row r="156" spans="1:11" x14ac:dyDescent="0.3">
      <c r="A156" s="2"/>
      <c r="B156" s="2"/>
      <c r="C156" s="2"/>
      <c r="D156" s="18"/>
      <c r="E156" s="4"/>
      <c r="F156" s="3"/>
      <c r="G156" s="13"/>
      <c r="K156" s="7"/>
    </row>
    <row r="157" spans="1:11" x14ac:dyDescent="0.3">
      <c r="A157" s="2"/>
      <c r="B157" s="2"/>
      <c r="C157" s="2"/>
      <c r="D157" s="18"/>
      <c r="E157" s="4"/>
      <c r="F157" s="3"/>
      <c r="G157" s="13"/>
      <c r="K157" s="7"/>
    </row>
    <row r="158" spans="1:11" x14ac:dyDescent="0.3">
      <c r="A158" s="2"/>
      <c r="B158" s="2"/>
      <c r="C158" s="2"/>
      <c r="D158" s="18"/>
      <c r="E158" s="4"/>
      <c r="F158" s="3"/>
      <c r="G158" s="13"/>
      <c r="K158" s="7"/>
    </row>
    <row r="159" spans="1:11" x14ac:dyDescent="0.3">
      <c r="A159" s="2"/>
      <c r="B159" s="2"/>
      <c r="C159" s="2"/>
      <c r="D159" s="18"/>
      <c r="E159" s="4"/>
      <c r="F159" s="3"/>
      <c r="G159" s="13"/>
      <c r="K159" s="7"/>
    </row>
    <row r="160" spans="1:11" x14ac:dyDescent="0.3">
      <c r="A160" s="2"/>
      <c r="B160" s="2"/>
      <c r="C160" s="2"/>
      <c r="D160" s="18"/>
      <c r="E160" s="4"/>
      <c r="F160" s="3"/>
      <c r="G160" s="13"/>
    </row>
    <row r="161" spans="1:9" x14ac:dyDescent="0.3">
      <c r="A161" s="2"/>
      <c r="B161" s="2"/>
      <c r="C161" s="2"/>
      <c r="D161" s="18"/>
      <c r="E161" s="4"/>
      <c r="F161" s="3"/>
      <c r="G161" s="13"/>
    </row>
    <row r="162" spans="1:9" x14ac:dyDescent="0.3">
      <c r="A162" s="2"/>
      <c r="B162" s="2"/>
      <c r="C162" s="2"/>
      <c r="D162" s="18"/>
      <c r="E162" s="4"/>
      <c r="F162" s="3"/>
      <c r="G162" s="13"/>
      <c r="I162" t="s">
        <v>304</v>
      </c>
    </row>
    <row r="163" spans="1:9" x14ac:dyDescent="0.3">
      <c r="A163" s="2"/>
      <c r="B163" s="2"/>
      <c r="C163" s="2"/>
      <c r="D163" s="18"/>
      <c r="E163" s="4"/>
      <c r="F163" s="3"/>
      <c r="G163" s="13"/>
    </row>
    <row r="164" spans="1:9" x14ac:dyDescent="0.3">
      <c r="A164" s="2"/>
      <c r="B164" s="2"/>
      <c r="C164" s="2"/>
      <c r="D164" s="18"/>
      <c r="E164" s="4"/>
      <c r="F164" s="3"/>
      <c r="G164" s="13"/>
    </row>
    <row r="165" spans="1:9" x14ac:dyDescent="0.3">
      <c r="A165" s="2"/>
      <c r="B165" s="2"/>
      <c r="C165" s="2"/>
      <c r="D165" s="18"/>
      <c r="E165" s="4"/>
      <c r="F165" s="3"/>
      <c r="G165" s="13"/>
    </row>
    <row r="166" spans="1:9" x14ac:dyDescent="0.3">
      <c r="A166" s="2"/>
      <c r="B166" s="2"/>
      <c r="C166" s="2"/>
      <c r="D166" s="18"/>
      <c r="E166" s="4"/>
      <c r="F166" s="3"/>
      <c r="G166" s="13"/>
    </row>
    <row r="167" spans="1:9" x14ac:dyDescent="0.3">
      <c r="A167" s="2"/>
      <c r="B167" s="2"/>
      <c r="C167" s="2"/>
      <c r="D167" s="18"/>
      <c r="E167" s="4"/>
      <c r="F167" s="3"/>
      <c r="G167" s="13"/>
    </row>
    <row r="168" spans="1:9" x14ac:dyDescent="0.3">
      <c r="A168" s="2"/>
      <c r="B168" s="2"/>
      <c r="C168" s="2"/>
      <c r="D168" s="18"/>
      <c r="E168" s="4"/>
      <c r="F168" s="3"/>
      <c r="G168" s="13"/>
    </row>
    <row r="169" spans="1:9" x14ac:dyDescent="0.3">
      <c r="A169" s="2"/>
      <c r="B169" s="2"/>
      <c r="C169" s="2"/>
      <c r="D169" s="18"/>
      <c r="E169" s="4"/>
      <c r="F169" s="3"/>
      <c r="G169" s="13"/>
    </row>
    <row r="170" spans="1:9" x14ac:dyDescent="0.3">
      <c r="A170" s="2"/>
      <c r="B170" s="2"/>
      <c r="C170" s="2"/>
      <c r="D170" s="18"/>
      <c r="E170" s="4"/>
      <c r="F170" s="3"/>
      <c r="G170" s="13"/>
    </row>
    <row r="171" spans="1:9" x14ac:dyDescent="0.3">
      <c r="A171" s="2"/>
      <c r="B171" s="2"/>
      <c r="C171" s="2"/>
      <c r="D171" s="18"/>
      <c r="E171" s="4"/>
      <c r="F171" s="3"/>
      <c r="G171" s="13"/>
    </row>
    <row r="172" spans="1:9" x14ac:dyDescent="0.3">
      <c r="A172" s="2"/>
      <c r="B172" s="2"/>
      <c r="C172" s="2"/>
      <c r="D172" s="18"/>
      <c r="E172" s="4"/>
      <c r="F172" s="3"/>
      <c r="G172" s="13"/>
    </row>
    <row r="173" spans="1:9" x14ac:dyDescent="0.3">
      <c r="A173" s="2"/>
      <c r="B173" s="2"/>
      <c r="C173" s="2"/>
      <c r="D173" s="18"/>
      <c r="E173" s="4"/>
      <c r="F173" s="3"/>
      <c r="G173" s="13"/>
    </row>
    <row r="174" spans="1:9" x14ac:dyDescent="0.3">
      <c r="A174" s="2"/>
      <c r="B174" s="2"/>
      <c r="C174" s="2"/>
      <c r="D174" s="18"/>
      <c r="E174" s="4"/>
      <c r="F174" s="3"/>
      <c r="G174" s="13"/>
    </row>
    <row r="175" spans="1:9" x14ac:dyDescent="0.3">
      <c r="A175" s="2"/>
      <c r="B175" s="2"/>
      <c r="C175" s="2"/>
      <c r="D175" s="18"/>
      <c r="E175" s="4"/>
      <c r="F175" s="3"/>
      <c r="G175" s="13"/>
    </row>
    <row r="176" spans="1:9" x14ac:dyDescent="0.3">
      <c r="A176" s="2"/>
      <c r="B176" s="2"/>
      <c r="C176" s="2"/>
      <c r="D176" s="18"/>
      <c r="E176" s="4"/>
      <c r="F176" s="3"/>
      <c r="G176" s="13"/>
    </row>
    <row r="177" spans="1:7" x14ac:dyDescent="0.3">
      <c r="A177" s="2"/>
      <c r="B177" s="2"/>
      <c r="C177" s="2"/>
      <c r="D177" s="18"/>
      <c r="E177" s="4"/>
      <c r="F177" s="3"/>
      <c r="G177" s="13"/>
    </row>
    <row r="178" spans="1:7" x14ac:dyDescent="0.3">
      <c r="B178" s="2"/>
      <c r="C178" s="2"/>
      <c r="D178" s="18"/>
      <c r="E178" s="4"/>
      <c r="F178" s="3"/>
      <c r="G178" s="13"/>
    </row>
    <row r="179" spans="1:7" x14ac:dyDescent="0.3">
      <c r="B179" s="2"/>
      <c r="C179" s="2"/>
      <c r="D179" s="18"/>
      <c r="E179" s="4"/>
      <c r="F179" s="3"/>
      <c r="G179" s="13"/>
    </row>
    <row r="180" spans="1:7" x14ac:dyDescent="0.3">
      <c r="B180" s="2"/>
      <c r="C180" s="2"/>
      <c r="D180" s="18"/>
      <c r="E180" s="4"/>
      <c r="F180" s="3"/>
      <c r="G180" s="13"/>
    </row>
    <row r="181" spans="1:7" x14ac:dyDescent="0.3">
      <c r="B181" s="2"/>
      <c r="C181" s="2"/>
      <c r="D181" s="18"/>
      <c r="E181" s="4"/>
      <c r="F181" s="3"/>
      <c r="G181" s="13"/>
    </row>
    <row r="182" spans="1:7" x14ac:dyDescent="0.3">
      <c r="B182" s="1"/>
      <c r="C182" s="1"/>
      <c r="D182" s="20"/>
      <c r="E182" s="20"/>
      <c r="F182" s="20"/>
      <c r="G182" s="24"/>
    </row>
    <row r="183" spans="1:7" x14ac:dyDescent="0.3">
      <c r="B183" s="10"/>
      <c r="C183" s="10"/>
      <c r="D183" s="22"/>
      <c r="E183" s="12"/>
      <c r="F183" s="8"/>
      <c r="G183" s="12"/>
    </row>
    <row r="184" spans="1:7" ht="15" thickBot="1" x14ac:dyDescent="0.35">
      <c r="B184" s="10"/>
      <c r="C184" s="10"/>
      <c r="D184" s="22"/>
      <c r="E184" s="12"/>
      <c r="F184" s="8"/>
      <c r="G184" s="12"/>
    </row>
    <row r="185" spans="1:7" ht="15" thickBot="1" x14ac:dyDescent="0.35">
      <c r="B185" s="10"/>
      <c r="C185" s="10"/>
      <c r="D185" s="22"/>
      <c r="E185" s="23"/>
      <c r="F185" s="8"/>
      <c r="G185" s="25"/>
    </row>
    <row r="186" spans="1:7" x14ac:dyDescent="0.3">
      <c r="B186" s="2"/>
      <c r="C186" s="2"/>
      <c r="D186" s="20"/>
      <c r="E186" s="2"/>
      <c r="F186" s="2"/>
    </row>
    <row r="187" spans="1:7" x14ac:dyDescent="0.3">
      <c r="B187" s="2"/>
      <c r="C187" s="2"/>
      <c r="D187" s="20"/>
      <c r="E187" s="2"/>
      <c r="F187" s="2"/>
    </row>
  </sheetData>
  <mergeCells count="5">
    <mergeCell ref="C1:G1"/>
    <mergeCell ref="A4:B4"/>
    <mergeCell ref="C4:D4"/>
    <mergeCell ref="E4:G4"/>
    <mergeCell ref="H4:J4"/>
  </mergeCells>
  <pageMargins left="0.25" right="0.25" top="0.75" bottom="0.75" header="0.3" footer="0.3"/>
  <pageSetup paperSize="9" scale="85" fitToHeight="0" orientation="landscape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4172-081B-46BD-AD5C-E9A1E8EC3A87}">
  <sheetPr codeName="Hárok4">
    <tabColor rgb="FFFF0000"/>
  </sheetPr>
  <dimension ref="A1:L187"/>
  <sheetViews>
    <sheetView topLeftCell="A36" zoomScale="110" workbookViewId="0">
      <selection activeCell="B61" sqref="B61"/>
    </sheetView>
  </sheetViews>
  <sheetFormatPr defaultRowHeight="14.4" x14ac:dyDescent="0.3"/>
  <cols>
    <col min="1" max="1" width="21.6640625" customWidth="1"/>
    <col min="2" max="2" width="39.109375" customWidth="1"/>
    <col min="3" max="3" width="12.33203125" customWidth="1"/>
    <col min="4" max="4" width="13.6640625" style="21" customWidth="1"/>
    <col min="5" max="6" width="13.5546875" customWidth="1"/>
    <col min="7" max="7" width="13.33203125" customWidth="1"/>
    <col min="8" max="8" width="13.44140625" style="1" customWidth="1"/>
    <col min="9" max="9" width="13.33203125" customWidth="1"/>
    <col min="10" max="10" width="13.6640625" customWidth="1"/>
    <col min="11" max="12" width="12.77734375" bestFit="1" customWidth="1"/>
  </cols>
  <sheetData>
    <row r="1" spans="1:10" ht="18" x14ac:dyDescent="0.35">
      <c r="A1" s="62" t="s">
        <v>332</v>
      </c>
      <c r="B1" s="91" t="s">
        <v>429</v>
      </c>
      <c r="C1" s="63" t="s">
        <v>428</v>
      </c>
      <c r="D1" s="64"/>
      <c r="E1" s="64"/>
      <c r="F1" s="64"/>
      <c r="G1" s="64"/>
      <c r="H1" s="82" t="s">
        <v>304</v>
      </c>
      <c r="I1" s="65"/>
      <c r="J1" s="66"/>
    </row>
    <row r="2" spans="1:10" x14ac:dyDescent="0.3">
      <c r="A2" s="67" t="s">
        <v>334</v>
      </c>
      <c r="B2" s="80">
        <v>45274</v>
      </c>
      <c r="C2" s="69" t="s">
        <v>335</v>
      </c>
      <c r="D2" s="70">
        <v>45258</v>
      </c>
      <c r="E2" s="69"/>
      <c r="F2" s="69"/>
      <c r="G2" s="69"/>
      <c r="H2" s="83"/>
      <c r="I2" s="71"/>
      <c r="J2" s="68"/>
    </row>
    <row r="3" spans="1:10" ht="15" thickBot="1" x14ac:dyDescent="0.35">
      <c r="A3" s="72" t="s">
        <v>384</v>
      </c>
      <c r="B3" s="90">
        <v>45292</v>
      </c>
      <c r="C3" s="73" t="s">
        <v>336</v>
      </c>
      <c r="D3" s="74">
        <v>45291</v>
      </c>
      <c r="E3" s="73"/>
      <c r="F3" s="73"/>
      <c r="G3" s="73"/>
      <c r="H3" s="84"/>
      <c r="I3" s="75"/>
      <c r="J3" s="76"/>
    </row>
    <row r="4" spans="1:10" ht="15" thickBot="1" x14ac:dyDescent="0.35">
      <c r="A4" s="77" t="s">
        <v>337</v>
      </c>
      <c r="B4" s="105"/>
      <c r="C4" s="106" t="s">
        <v>338</v>
      </c>
      <c r="D4" s="108"/>
      <c r="E4" s="106" t="s">
        <v>339</v>
      </c>
      <c r="F4" s="107"/>
      <c r="G4" s="108"/>
      <c r="H4" s="106" t="s">
        <v>340</v>
      </c>
      <c r="I4" s="107"/>
      <c r="J4" s="108"/>
    </row>
    <row r="5" spans="1:10" ht="28.2" thickBot="1" x14ac:dyDescent="0.35">
      <c r="A5" s="135" t="s">
        <v>345</v>
      </c>
      <c r="B5" s="135" t="s">
        <v>341</v>
      </c>
      <c r="C5" s="127">
        <v>2021</v>
      </c>
      <c r="D5" s="128">
        <v>2022</v>
      </c>
      <c r="E5" s="131" t="s">
        <v>342</v>
      </c>
      <c r="F5" s="132" t="s">
        <v>343</v>
      </c>
      <c r="G5" s="133" t="s">
        <v>430</v>
      </c>
      <c r="H5" s="134">
        <v>2024</v>
      </c>
      <c r="I5" s="129">
        <v>2025</v>
      </c>
      <c r="J5" s="130">
        <v>2026</v>
      </c>
    </row>
    <row r="6" spans="1:10" x14ac:dyDescent="0.3">
      <c r="A6" s="140" t="s">
        <v>2</v>
      </c>
      <c r="B6" s="136" t="s">
        <v>3</v>
      </c>
      <c r="C6" s="123">
        <v>49901</v>
      </c>
      <c r="D6" s="124">
        <v>51569</v>
      </c>
      <c r="E6" s="111">
        <v>59000</v>
      </c>
      <c r="F6" s="112">
        <v>59000</v>
      </c>
      <c r="G6" s="113">
        <v>56600</v>
      </c>
      <c r="H6" s="103">
        <v>59000</v>
      </c>
      <c r="I6" s="118">
        <v>60000</v>
      </c>
      <c r="J6" s="119">
        <v>62000</v>
      </c>
    </row>
    <row r="7" spans="1:10" ht="15" thickBot="1" x14ac:dyDescent="0.35">
      <c r="A7" s="141" t="s">
        <v>350</v>
      </c>
      <c r="B7" s="137" t="s">
        <v>353</v>
      </c>
      <c r="C7" s="125"/>
      <c r="D7" s="126"/>
      <c r="E7" s="114"/>
      <c r="F7" s="87"/>
      <c r="G7" s="115"/>
      <c r="H7" s="104"/>
      <c r="I7" s="88"/>
      <c r="J7" s="120"/>
    </row>
    <row r="8" spans="1:10" x14ac:dyDescent="0.3">
      <c r="A8" s="140" t="s">
        <v>4</v>
      </c>
      <c r="B8" s="136" t="s">
        <v>5</v>
      </c>
      <c r="C8" s="123">
        <v>18845</v>
      </c>
      <c r="D8" s="124">
        <v>18850</v>
      </c>
      <c r="E8" s="111">
        <v>19000</v>
      </c>
      <c r="F8" s="112">
        <v>18000</v>
      </c>
      <c r="G8" s="113">
        <v>17000</v>
      </c>
      <c r="H8" s="103">
        <v>18000</v>
      </c>
      <c r="I8" s="118">
        <v>20000</v>
      </c>
      <c r="J8" s="119">
        <v>21000</v>
      </c>
    </row>
    <row r="9" spans="1:10" x14ac:dyDescent="0.3">
      <c r="A9" s="140" t="s">
        <v>6</v>
      </c>
      <c r="B9" s="136" t="s">
        <v>7</v>
      </c>
      <c r="C9" s="123">
        <v>2825</v>
      </c>
      <c r="D9" s="124">
        <v>2730</v>
      </c>
      <c r="E9" s="111">
        <v>3500</v>
      </c>
      <c r="F9" s="112">
        <v>3500</v>
      </c>
      <c r="G9" s="113">
        <v>3500</v>
      </c>
      <c r="H9" s="103">
        <v>3800</v>
      </c>
      <c r="I9" s="118">
        <v>4000</v>
      </c>
      <c r="J9" s="119">
        <v>4200</v>
      </c>
    </row>
    <row r="10" spans="1:10" x14ac:dyDescent="0.3">
      <c r="A10" s="140" t="s">
        <v>8</v>
      </c>
      <c r="B10" s="136" t="s">
        <v>9</v>
      </c>
      <c r="C10" s="123">
        <v>290</v>
      </c>
      <c r="D10" s="124">
        <v>374</v>
      </c>
      <c r="E10" s="111">
        <v>400</v>
      </c>
      <c r="F10" s="112">
        <v>400</v>
      </c>
      <c r="G10" s="113">
        <v>400</v>
      </c>
      <c r="H10" s="103">
        <v>800</v>
      </c>
      <c r="I10" s="118">
        <v>800</v>
      </c>
      <c r="J10" s="119">
        <v>800</v>
      </c>
    </row>
    <row r="11" spans="1:10" ht="15" thickBot="1" x14ac:dyDescent="0.35">
      <c r="A11" s="141" t="s">
        <v>351</v>
      </c>
      <c r="B11" s="137" t="s">
        <v>352</v>
      </c>
      <c r="C11" s="125"/>
      <c r="D11" s="126"/>
      <c r="E11" s="114"/>
      <c r="F11" s="87"/>
      <c r="G11" s="115"/>
      <c r="H11" s="104"/>
      <c r="I11" s="88"/>
      <c r="J11" s="120"/>
    </row>
    <row r="12" spans="1:10" x14ac:dyDescent="0.3">
      <c r="A12" s="140" t="s">
        <v>10</v>
      </c>
      <c r="B12" s="136" t="s">
        <v>11</v>
      </c>
      <c r="C12" s="123">
        <v>326</v>
      </c>
      <c r="D12" s="124">
        <v>264</v>
      </c>
      <c r="E12" s="111">
        <v>300</v>
      </c>
      <c r="F12" s="112">
        <v>300</v>
      </c>
      <c r="G12" s="113">
        <v>300</v>
      </c>
      <c r="H12" s="103">
        <v>350</v>
      </c>
      <c r="I12" s="118">
        <v>400</v>
      </c>
      <c r="J12" s="119">
        <v>450</v>
      </c>
    </row>
    <row r="13" spans="1:10" x14ac:dyDescent="0.3">
      <c r="A13" s="140" t="s">
        <v>12</v>
      </c>
      <c r="B13" s="136" t="s">
        <v>13</v>
      </c>
      <c r="C13" s="123">
        <v>0</v>
      </c>
      <c r="D13" s="124">
        <v>190</v>
      </c>
      <c r="E13" s="111">
        <v>2200</v>
      </c>
      <c r="F13" s="112">
        <v>2400</v>
      </c>
      <c r="G13" s="113">
        <v>2400</v>
      </c>
      <c r="H13" s="103">
        <v>3000</v>
      </c>
      <c r="I13" s="118">
        <v>4000</v>
      </c>
      <c r="J13" s="119">
        <v>4500</v>
      </c>
    </row>
    <row r="14" spans="1:10" x14ac:dyDescent="0.3">
      <c r="A14" s="140" t="s">
        <v>14</v>
      </c>
      <c r="B14" s="136" t="s">
        <v>15</v>
      </c>
      <c r="C14" s="123">
        <v>249</v>
      </c>
      <c r="D14" s="124">
        <v>153</v>
      </c>
      <c r="E14" s="111">
        <v>250</v>
      </c>
      <c r="F14" s="112">
        <v>300</v>
      </c>
      <c r="G14" s="113">
        <v>300</v>
      </c>
      <c r="H14" s="103">
        <v>400</v>
      </c>
      <c r="I14" s="118">
        <v>600</v>
      </c>
      <c r="J14" s="119">
        <v>700</v>
      </c>
    </row>
    <row r="15" spans="1:10" x14ac:dyDescent="0.3">
      <c r="A15" s="140" t="s">
        <v>16</v>
      </c>
      <c r="B15" s="136" t="s">
        <v>17</v>
      </c>
      <c r="C15" s="123">
        <v>4275</v>
      </c>
      <c r="D15" s="124">
        <v>4123</v>
      </c>
      <c r="E15" s="111">
        <v>3900</v>
      </c>
      <c r="F15" s="112">
        <v>3900</v>
      </c>
      <c r="G15" s="113">
        <v>3900</v>
      </c>
      <c r="H15" s="103">
        <v>3900</v>
      </c>
      <c r="I15" s="118">
        <v>4000</v>
      </c>
      <c r="J15" s="119">
        <v>4200</v>
      </c>
    </row>
    <row r="16" spans="1:10" ht="15" thickBot="1" x14ac:dyDescent="0.35">
      <c r="A16" s="141" t="s">
        <v>354</v>
      </c>
      <c r="B16" s="137" t="s">
        <v>355</v>
      </c>
      <c r="C16" s="125"/>
      <c r="D16" s="126"/>
      <c r="E16" s="114"/>
      <c r="F16" s="87"/>
      <c r="G16" s="115"/>
      <c r="H16" s="104"/>
      <c r="I16" s="88"/>
      <c r="J16" s="120"/>
    </row>
    <row r="17" spans="1:10" x14ac:dyDescent="0.3">
      <c r="A17" s="140" t="s">
        <v>18</v>
      </c>
      <c r="B17" s="136" t="s">
        <v>19</v>
      </c>
      <c r="C17" s="123">
        <v>911</v>
      </c>
      <c r="D17" s="124">
        <v>865</v>
      </c>
      <c r="E17" s="111">
        <v>50</v>
      </c>
      <c r="F17" s="112">
        <v>200</v>
      </c>
      <c r="G17" s="113">
        <v>200</v>
      </c>
      <c r="H17" s="103">
        <v>150</v>
      </c>
      <c r="I17" s="118">
        <v>300</v>
      </c>
      <c r="J17" s="119">
        <v>300</v>
      </c>
    </row>
    <row r="18" spans="1:10" x14ac:dyDescent="0.3">
      <c r="A18" s="140" t="s">
        <v>187</v>
      </c>
      <c r="B18" s="136" t="s">
        <v>188</v>
      </c>
      <c r="C18" s="123">
        <v>400</v>
      </c>
      <c r="D18" s="124">
        <v>316</v>
      </c>
      <c r="E18" s="111">
        <v>0</v>
      </c>
      <c r="F18" s="112">
        <f t="shared" ref="F18:F57" si="0">G18-E18</f>
        <v>150</v>
      </c>
      <c r="G18" s="113">
        <v>150</v>
      </c>
      <c r="H18" s="103">
        <v>300</v>
      </c>
      <c r="I18" s="118">
        <v>350</v>
      </c>
      <c r="J18" s="119">
        <v>400</v>
      </c>
    </row>
    <row r="19" spans="1:10" x14ac:dyDescent="0.3">
      <c r="A19" s="140" t="s">
        <v>20</v>
      </c>
      <c r="B19" s="136" t="s">
        <v>21</v>
      </c>
      <c r="C19" s="123">
        <v>0</v>
      </c>
      <c r="D19" s="124">
        <v>0</v>
      </c>
      <c r="E19" s="111">
        <v>500</v>
      </c>
      <c r="F19" s="112">
        <v>180</v>
      </c>
      <c r="G19" s="113">
        <v>180</v>
      </c>
      <c r="H19" s="103">
        <v>200</v>
      </c>
      <c r="I19" s="118">
        <v>300</v>
      </c>
      <c r="J19" s="119">
        <v>300</v>
      </c>
    </row>
    <row r="20" spans="1:10" ht="15" thickBot="1" x14ac:dyDescent="0.35">
      <c r="A20" s="141" t="s">
        <v>356</v>
      </c>
      <c r="B20" s="137" t="s">
        <v>357</v>
      </c>
      <c r="C20" s="125"/>
      <c r="D20" s="126"/>
      <c r="E20" s="114"/>
      <c r="F20" s="87"/>
      <c r="G20" s="115"/>
      <c r="H20" s="104"/>
      <c r="I20" s="88"/>
      <c r="J20" s="120"/>
    </row>
    <row r="21" spans="1:10" x14ac:dyDescent="0.3">
      <c r="A21" s="140" t="s">
        <v>22</v>
      </c>
      <c r="B21" s="136" t="s">
        <v>23</v>
      </c>
      <c r="C21" s="123">
        <v>1149</v>
      </c>
      <c r="D21" s="124">
        <v>1321</v>
      </c>
      <c r="E21" s="111">
        <v>1300</v>
      </c>
      <c r="F21" s="112">
        <v>1100</v>
      </c>
      <c r="G21" s="113">
        <v>1100</v>
      </c>
      <c r="H21" s="103">
        <v>1100</v>
      </c>
      <c r="I21" s="118">
        <v>1500</v>
      </c>
      <c r="J21" s="119">
        <v>1550</v>
      </c>
    </row>
    <row r="22" spans="1:10" ht="15" thickBot="1" x14ac:dyDescent="0.35">
      <c r="A22" s="141" t="s">
        <v>358</v>
      </c>
      <c r="B22" s="137" t="s">
        <v>360</v>
      </c>
      <c r="C22" s="125"/>
      <c r="D22" s="126"/>
      <c r="E22" s="114"/>
      <c r="F22" s="87"/>
      <c r="G22" s="115"/>
      <c r="H22" s="104" t="s">
        <v>304</v>
      </c>
      <c r="I22" s="88"/>
      <c r="J22" s="120"/>
    </row>
    <row r="23" spans="1:10" x14ac:dyDescent="0.3">
      <c r="A23" s="140" t="s">
        <v>24</v>
      </c>
      <c r="B23" s="136" t="s">
        <v>25</v>
      </c>
      <c r="C23" s="123">
        <v>0</v>
      </c>
      <c r="D23" s="124">
        <v>0</v>
      </c>
      <c r="E23" s="111">
        <v>100</v>
      </c>
      <c r="F23" s="112">
        <v>100</v>
      </c>
      <c r="G23" s="113">
        <v>0</v>
      </c>
      <c r="H23" s="103">
        <v>200</v>
      </c>
      <c r="I23" s="118">
        <v>200</v>
      </c>
      <c r="J23" s="119">
        <v>200</v>
      </c>
    </row>
    <row r="24" spans="1:10" ht="15" thickBot="1" x14ac:dyDescent="0.35">
      <c r="A24" s="141" t="s">
        <v>359</v>
      </c>
      <c r="B24" s="137" t="s">
        <v>361</v>
      </c>
      <c r="C24" s="125"/>
      <c r="D24" s="126"/>
      <c r="E24" s="114"/>
      <c r="F24" s="87"/>
      <c r="G24" s="115"/>
      <c r="H24" s="104"/>
      <c r="I24" s="88"/>
      <c r="J24" s="120"/>
    </row>
    <row r="25" spans="1:10" x14ac:dyDescent="0.3">
      <c r="A25" s="140" t="s">
        <v>189</v>
      </c>
      <c r="B25" s="136" t="s">
        <v>362</v>
      </c>
      <c r="C25" s="123">
        <v>20</v>
      </c>
      <c r="D25" s="124">
        <v>20</v>
      </c>
      <c r="E25" s="111">
        <v>0</v>
      </c>
      <c r="F25" s="112">
        <f t="shared" si="0"/>
        <v>50</v>
      </c>
      <c r="G25" s="113">
        <v>50</v>
      </c>
      <c r="H25" s="103">
        <v>100</v>
      </c>
      <c r="I25" s="118">
        <v>150</v>
      </c>
      <c r="J25" s="119">
        <v>150</v>
      </c>
    </row>
    <row r="26" spans="1:10" x14ac:dyDescent="0.3">
      <c r="A26" s="140" t="s">
        <v>26</v>
      </c>
      <c r="B26" s="136" t="s">
        <v>27</v>
      </c>
      <c r="C26" s="123">
        <v>2900</v>
      </c>
      <c r="D26" s="124">
        <v>557</v>
      </c>
      <c r="E26" s="111">
        <v>1090</v>
      </c>
      <c r="F26" s="112">
        <v>800</v>
      </c>
      <c r="G26" s="113">
        <v>800</v>
      </c>
      <c r="H26" s="103">
        <v>500</v>
      </c>
      <c r="I26" s="118">
        <v>600</v>
      </c>
      <c r="J26" s="119">
        <v>700</v>
      </c>
    </row>
    <row r="27" spans="1:10" x14ac:dyDescent="0.3">
      <c r="A27" s="140" t="s">
        <v>28</v>
      </c>
      <c r="B27" s="136" t="s">
        <v>29</v>
      </c>
      <c r="C27" s="123">
        <v>0</v>
      </c>
      <c r="D27" s="124">
        <v>4800</v>
      </c>
      <c r="E27" s="111">
        <v>100</v>
      </c>
      <c r="F27" s="112">
        <v>1300</v>
      </c>
      <c r="G27" s="113">
        <v>1300</v>
      </c>
      <c r="H27" s="103">
        <v>200</v>
      </c>
      <c r="I27" s="118">
        <v>1300</v>
      </c>
      <c r="J27" s="119">
        <v>1300</v>
      </c>
    </row>
    <row r="28" spans="1:10" ht="15" thickBot="1" x14ac:dyDescent="0.35">
      <c r="A28" s="141" t="s">
        <v>363</v>
      </c>
      <c r="B28" s="137" t="s">
        <v>364</v>
      </c>
      <c r="C28" s="125"/>
      <c r="D28" s="126"/>
      <c r="E28" s="114"/>
      <c r="F28" s="87"/>
      <c r="G28" s="115"/>
      <c r="H28" s="104"/>
      <c r="I28" s="88"/>
      <c r="J28" s="120"/>
    </row>
    <row r="29" spans="1:10" x14ac:dyDescent="0.3">
      <c r="A29" s="140" t="s">
        <v>30</v>
      </c>
      <c r="B29" s="136" t="s">
        <v>31</v>
      </c>
      <c r="C29" s="123">
        <v>40</v>
      </c>
      <c r="D29" s="124">
        <v>40</v>
      </c>
      <c r="E29" s="111">
        <v>40</v>
      </c>
      <c r="F29" s="112">
        <v>40</v>
      </c>
      <c r="G29" s="113">
        <v>40</v>
      </c>
      <c r="H29" s="103">
        <v>40</v>
      </c>
      <c r="I29" s="118">
        <v>40</v>
      </c>
      <c r="J29" s="119">
        <v>40</v>
      </c>
    </row>
    <row r="30" spans="1:10" ht="15" thickBot="1" x14ac:dyDescent="0.35">
      <c r="A30" s="141" t="s">
        <v>365</v>
      </c>
      <c r="B30" s="137" t="s">
        <v>366</v>
      </c>
      <c r="C30" s="125"/>
      <c r="D30" s="126"/>
      <c r="E30" s="114"/>
      <c r="F30" s="87"/>
      <c r="G30" s="115"/>
      <c r="H30" s="104"/>
      <c r="I30" s="88"/>
      <c r="J30" s="120"/>
    </row>
    <row r="31" spans="1:10" x14ac:dyDescent="0.3">
      <c r="A31" s="140" t="s">
        <v>370</v>
      </c>
      <c r="B31" s="138" t="s">
        <v>371</v>
      </c>
      <c r="C31" s="123"/>
      <c r="D31" s="124"/>
      <c r="E31" s="111">
        <v>0</v>
      </c>
      <c r="F31" s="112">
        <v>2000</v>
      </c>
      <c r="G31" s="113">
        <v>2000</v>
      </c>
      <c r="H31" s="103">
        <v>400</v>
      </c>
      <c r="I31" s="118">
        <v>0</v>
      </c>
      <c r="J31" s="119">
        <v>0</v>
      </c>
    </row>
    <row r="32" spans="1:10" ht="15" thickBot="1" x14ac:dyDescent="0.35">
      <c r="A32" s="141" t="s">
        <v>369</v>
      </c>
      <c r="B32" s="137" t="s">
        <v>372</v>
      </c>
      <c r="C32" s="125"/>
      <c r="D32" s="126"/>
      <c r="E32" s="116"/>
      <c r="F32" s="86"/>
      <c r="G32" s="117"/>
      <c r="H32" s="104"/>
      <c r="I32" s="88"/>
      <c r="J32" s="120"/>
    </row>
    <row r="33" spans="1:12" x14ac:dyDescent="0.3">
      <c r="A33" s="140" t="s">
        <v>32</v>
      </c>
      <c r="B33" s="136" t="s">
        <v>33</v>
      </c>
      <c r="C33" s="123">
        <v>304</v>
      </c>
      <c r="D33" s="124">
        <v>306</v>
      </c>
      <c r="E33" s="111">
        <v>600</v>
      </c>
      <c r="F33" s="112">
        <v>500</v>
      </c>
      <c r="G33" s="113">
        <v>400</v>
      </c>
      <c r="H33" s="103">
        <v>300</v>
      </c>
      <c r="I33" s="118">
        <v>400</v>
      </c>
      <c r="J33" s="119">
        <v>400</v>
      </c>
    </row>
    <row r="34" spans="1:12" ht="15" thickBot="1" x14ac:dyDescent="0.35">
      <c r="A34" s="141" t="s">
        <v>367</v>
      </c>
      <c r="B34" s="137" t="s">
        <v>368</v>
      </c>
      <c r="C34" s="125"/>
      <c r="D34" s="126"/>
      <c r="E34" s="114"/>
      <c r="F34" s="87"/>
      <c r="G34" s="115"/>
      <c r="H34" s="104"/>
      <c r="I34" s="88"/>
      <c r="J34" s="120"/>
    </row>
    <row r="35" spans="1:12" x14ac:dyDescent="0.3">
      <c r="A35" s="140" t="s">
        <v>34</v>
      </c>
      <c r="B35" s="136" t="s">
        <v>35</v>
      </c>
      <c r="C35" s="123">
        <v>0</v>
      </c>
      <c r="D35" s="124">
        <v>0</v>
      </c>
      <c r="E35" s="111">
        <v>0</v>
      </c>
      <c r="F35" s="112">
        <f t="shared" si="0"/>
        <v>51</v>
      </c>
      <c r="G35" s="113">
        <v>51</v>
      </c>
      <c r="H35" s="103">
        <v>50</v>
      </c>
      <c r="I35" s="118">
        <v>100</v>
      </c>
      <c r="J35" s="119">
        <v>150</v>
      </c>
    </row>
    <row r="36" spans="1:12" x14ac:dyDescent="0.3">
      <c r="A36" s="140" t="s">
        <v>36</v>
      </c>
      <c r="B36" s="136" t="s">
        <v>37</v>
      </c>
      <c r="C36" s="123">
        <v>0</v>
      </c>
      <c r="D36" s="124">
        <v>0</v>
      </c>
      <c r="E36" s="111">
        <v>100</v>
      </c>
      <c r="F36" s="112">
        <v>100</v>
      </c>
      <c r="G36" s="113">
        <v>100</v>
      </c>
      <c r="H36" s="103">
        <v>200</v>
      </c>
      <c r="I36" s="118">
        <v>200</v>
      </c>
      <c r="J36" s="119">
        <v>200</v>
      </c>
    </row>
    <row r="37" spans="1:12" x14ac:dyDescent="0.3">
      <c r="A37" s="140" t="s">
        <v>38</v>
      </c>
      <c r="B37" s="136" t="s">
        <v>39</v>
      </c>
      <c r="C37" s="123">
        <v>0</v>
      </c>
      <c r="D37" s="124">
        <v>3235</v>
      </c>
      <c r="E37" s="111">
        <v>3800</v>
      </c>
      <c r="F37" s="112">
        <v>3800</v>
      </c>
      <c r="G37" s="113">
        <v>2500</v>
      </c>
      <c r="H37" s="103">
        <v>2500</v>
      </c>
      <c r="I37" s="118">
        <v>4000</v>
      </c>
      <c r="J37" s="119">
        <v>4100</v>
      </c>
    </row>
    <row r="38" spans="1:12" ht="15" thickBot="1" x14ac:dyDescent="0.35">
      <c r="A38" s="141" t="s">
        <v>373</v>
      </c>
      <c r="B38" s="137" t="s">
        <v>374</v>
      </c>
      <c r="C38" s="125"/>
      <c r="D38" s="126"/>
      <c r="E38" s="114"/>
      <c r="F38" s="87"/>
      <c r="G38" s="115"/>
      <c r="H38" s="104"/>
      <c r="I38" s="88"/>
      <c r="J38" s="120"/>
    </row>
    <row r="39" spans="1:12" x14ac:dyDescent="0.3">
      <c r="A39" s="140" t="s">
        <v>191</v>
      </c>
      <c r="B39" s="136" t="s">
        <v>192</v>
      </c>
      <c r="C39" s="123">
        <v>0</v>
      </c>
      <c r="D39" s="124">
        <v>0</v>
      </c>
      <c r="E39" s="111">
        <v>0</v>
      </c>
      <c r="F39" s="112">
        <v>50000</v>
      </c>
      <c r="G39" s="113">
        <v>50000</v>
      </c>
      <c r="H39" s="103">
        <v>100000</v>
      </c>
      <c r="I39" s="118">
        <v>150000</v>
      </c>
      <c r="J39" s="119">
        <v>0</v>
      </c>
      <c r="K39" s="81">
        <f>G39</f>
        <v>50000</v>
      </c>
      <c r="L39" s="81">
        <f>H39</f>
        <v>100000</v>
      </c>
    </row>
    <row r="40" spans="1:12" x14ac:dyDescent="0.3">
      <c r="A40" s="140" t="s">
        <v>40</v>
      </c>
      <c r="B40" s="136" t="s">
        <v>41</v>
      </c>
      <c r="C40" s="123">
        <v>1521</v>
      </c>
      <c r="D40" s="124">
        <v>1296</v>
      </c>
      <c r="E40" s="111">
        <v>1400</v>
      </c>
      <c r="F40" s="112">
        <v>800</v>
      </c>
      <c r="G40" s="113">
        <v>800</v>
      </c>
      <c r="H40" s="103">
        <v>800</v>
      </c>
      <c r="I40" s="118">
        <v>800</v>
      </c>
      <c r="J40" s="119">
        <v>800</v>
      </c>
    </row>
    <row r="41" spans="1:12" x14ac:dyDescent="0.3">
      <c r="A41" s="140" t="s">
        <v>346</v>
      </c>
      <c r="B41" s="136" t="s">
        <v>347</v>
      </c>
      <c r="C41" s="123"/>
      <c r="D41" s="124"/>
      <c r="E41" s="111">
        <v>0</v>
      </c>
      <c r="F41" s="112">
        <v>500</v>
      </c>
      <c r="G41" s="113">
        <v>500</v>
      </c>
      <c r="H41" s="103">
        <v>0</v>
      </c>
      <c r="I41" s="118"/>
      <c r="J41" s="119"/>
    </row>
    <row r="42" spans="1:12" ht="15" thickBot="1" x14ac:dyDescent="0.35">
      <c r="A42" s="141" t="s">
        <v>375</v>
      </c>
      <c r="B42" s="137" t="s">
        <v>376</v>
      </c>
      <c r="C42" s="125"/>
      <c r="D42" s="126"/>
      <c r="E42" s="114"/>
      <c r="F42" s="87"/>
      <c r="G42" s="115"/>
      <c r="H42" s="104"/>
      <c r="I42" s="88"/>
      <c r="J42" s="120"/>
    </row>
    <row r="43" spans="1:12" x14ac:dyDescent="0.3">
      <c r="A43" s="140" t="s">
        <v>291</v>
      </c>
      <c r="B43" s="136" t="s">
        <v>278</v>
      </c>
      <c r="C43" s="123">
        <v>0</v>
      </c>
      <c r="D43" s="124">
        <v>0</v>
      </c>
      <c r="E43" s="111">
        <v>0</v>
      </c>
      <c r="F43" s="112">
        <v>5595</v>
      </c>
      <c r="G43" s="113">
        <v>5595</v>
      </c>
      <c r="H43" s="103">
        <v>0</v>
      </c>
      <c r="I43" s="118">
        <v>0</v>
      </c>
      <c r="J43" s="119">
        <v>0</v>
      </c>
    </row>
    <row r="44" spans="1:12" x14ac:dyDescent="0.3">
      <c r="A44" s="140" t="s">
        <v>42</v>
      </c>
      <c r="B44" s="136" t="s">
        <v>277</v>
      </c>
      <c r="C44" s="123">
        <v>0</v>
      </c>
      <c r="D44" s="124">
        <v>0</v>
      </c>
      <c r="E44" s="111">
        <v>0</v>
      </c>
      <c r="F44" s="112">
        <f t="shared" si="0"/>
        <v>987.24</v>
      </c>
      <c r="G44" s="113">
        <v>987.24</v>
      </c>
      <c r="H44" s="103">
        <v>0</v>
      </c>
      <c r="I44" s="118">
        <v>0</v>
      </c>
      <c r="J44" s="119">
        <v>0</v>
      </c>
    </row>
    <row r="45" spans="1:12" x14ac:dyDescent="0.3">
      <c r="A45" s="140" t="s">
        <v>193</v>
      </c>
      <c r="B45" s="136" t="s">
        <v>194</v>
      </c>
      <c r="C45" s="123">
        <v>0</v>
      </c>
      <c r="D45" s="124">
        <v>0</v>
      </c>
      <c r="E45" s="111">
        <v>0</v>
      </c>
      <c r="F45" s="112">
        <f t="shared" si="0"/>
        <v>2000</v>
      </c>
      <c r="G45" s="113">
        <v>2000</v>
      </c>
      <c r="H45" s="103">
        <v>0</v>
      </c>
      <c r="I45" s="118">
        <v>0</v>
      </c>
      <c r="J45" s="119">
        <v>0</v>
      </c>
    </row>
    <row r="46" spans="1:12" x14ac:dyDescent="0.3">
      <c r="A46" s="140" t="s">
        <v>193</v>
      </c>
      <c r="B46" s="136" t="s">
        <v>195</v>
      </c>
      <c r="C46" s="123">
        <v>0</v>
      </c>
      <c r="D46" s="124">
        <v>0</v>
      </c>
      <c r="E46" s="111">
        <v>0</v>
      </c>
      <c r="F46" s="112">
        <f t="shared" si="0"/>
        <v>5730</v>
      </c>
      <c r="G46" s="113">
        <v>5730</v>
      </c>
      <c r="H46" s="103">
        <v>0</v>
      </c>
      <c r="I46" s="118">
        <v>0</v>
      </c>
      <c r="J46" s="119">
        <v>0</v>
      </c>
    </row>
    <row r="47" spans="1:12" x14ac:dyDescent="0.3">
      <c r="A47" s="140" t="s">
        <v>42</v>
      </c>
      <c r="B47" s="136" t="s">
        <v>196</v>
      </c>
      <c r="C47" s="123"/>
      <c r="D47" s="124"/>
      <c r="E47" s="111">
        <v>960</v>
      </c>
      <c r="F47" s="112">
        <v>960</v>
      </c>
      <c r="G47" s="113">
        <v>960</v>
      </c>
      <c r="H47" s="103">
        <v>500</v>
      </c>
      <c r="I47" s="118">
        <v>1500</v>
      </c>
      <c r="J47" s="119">
        <v>1500</v>
      </c>
    </row>
    <row r="48" spans="1:12" x14ac:dyDescent="0.3">
      <c r="A48" s="140" t="s">
        <v>197</v>
      </c>
      <c r="B48" s="136" t="s">
        <v>198</v>
      </c>
      <c r="C48" s="123"/>
      <c r="D48" s="124"/>
      <c r="E48" s="111">
        <v>0</v>
      </c>
      <c r="F48" s="112">
        <f t="shared" si="0"/>
        <v>40</v>
      </c>
      <c r="G48" s="113">
        <v>40</v>
      </c>
      <c r="H48" s="103">
        <v>40</v>
      </c>
      <c r="I48" s="118">
        <v>40</v>
      </c>
      <c r="J48" s="119">
        <v>40</v>
      </c>
    </row>
    <row r="49" spans="1:12" x14ac:dyDescent="0.3">
      <c r="A49" s="140" t="s">
        <v>199</v>
      </c>
      <c r="B49" s="136" t="s">
        <v>349</v>
      </c>
      <c r="C49" s="123"/>
      <c r="D49" s="124"/>
      <c r="E49" s="111">
        <v>0</v>
      </c>
      <c r="F49" s="112">
        <f t="shared" si="0"/>
        <v>680</v>
      </c>
      <c r="G49" s="113">
        <v>680</v>
      </c>
      <c r="H49" s="103">
        <v>1300</v>
      </c>
      <c r="I49" s="118">
        <v>0</v>
      </c>
      <c r="J49" s="119">
        <v>0</v>
      </c>
    </row>
    <row r="50" spans="1:12" x14ac:dyDescent="0.3">
      <c r="A50" s="140" t="s">
        <v>380</v>
      </c>
      <c r="B50" s="136" t="s">
        <v>201</v>
      </c>
      <c r="C50" s="123"/>
      <c r="D50" s="124"/>
      <c r="E50" s="111">
        <v>0</v>
      </c>
      <c r="F50" s="112">
        <f t="shared" si="0"/>
        <v>298</v>
      </c>
      <c r="G50" s="113">
        <v>298</v>
      </c>
      <c r="H50" s="103">
        <v>300</v>
      </c>
      <c r="I50" s="118">
        <v>300</v>
      </c>
      <c r="J50" s="119">
        <v>300</v>
      </c>
    </row>
    <row r="51" spans="1:12" x14ac:dyDescent="0.3">
      <c r="A51" s="140" t="s">
        <v>379</v>
      </c>
      <c r="B51" s="136" t="s">
        <v>381</v>
      </c>
      <c r="C51" s="123"/>
      <c r="D51" s="124"/>
      <c r="E51" s="111">
        <v>0</v>
      </c>
      <c r="F51" s="112">
        <v>0</v>
      </c>
      <c r="G51" s="113">
        <v>1606</v>
      </c>
      <c r="H51" s="103">
        <v>0</v>
      </c>
      <c r="I51" s="118">
        <v>0</v>
      </c>
      <c r="J51" s="119">
        <v>0</v>
      </c>
    </row>
    <row r="52" spans="1:12" ht="15" thickBot="1" x14ac:dyDescent="0.35">
      <c r="A52" s="141" t="s">
        <v>377</v>
      </c>
      <c r="B52" s="137" t="s">
        <v>378</v>
      </c>
      <c r="C52" s="125"/>
      <c r="D52" s="126"/>
      <c r="E52" s="114"/>
      <c r="F52" s="87"/>
      <c r="G52" s="115"/>
      <c r="H52" s="104"/>
      <c r="I52" s="88"/>
      <c r="J52" s="120"/>
    </row>
    <row r="53" spans="1:12" x14ac:dyDescent="0.3">
      <c r="A53" s="140" t="s">
        <v>348</v>
      </c>
      <c r="B53" s="136" t="s">
        <v>192</v>
      </c>
      <c r="C53" s="123">
        <v>0</v>
      </c>
      <c r="D53" s="124">
        <v>0</v>
      </c>
      <c r="E53" s="111">
        <v>0</v>
      </c>
      <c r="F53" s="112">
        <v>69192.19</v>
      </c>
      <c r="G53" s="113">
        <v>69192.19</v>
      </c>
      <c r="H53" s="103">
        <v>129860</v>
      </c>
      <c r="I53" s="118">
        <v>150000</v>
      </c>
      <c r="J53" s="119">
        <v>0</v>
      </c>
      <c r="K53" s="81">
        <f>G53</f>
        <v>69192.19</v>
      </c>
      <c r="L53" s="81">
        <f>H53</f>
        <v>129860</v>
      </c>
    </row>
    <row r="54" spans="1:12" ht="15" thickBot="1" x14ac:dyDescent="0.35">
      <c r="A54" s="141" t="s">
        <v>382</v>
      </c>
      <c r="B54" s="137" t="s">
        <v>376</v>
      </c>
      <c r="C54" s="125"/>
      <c r="D54" s="126"/>
      <c r="E54" s="114"/>
      <c r="F54" s="87"/>
      <c r="G54" s="115"/>
      <c r="H54" s="104"/>
      <c r="I54" s="88"/>
      <c r="J54" s="120"/>
    </row>
    <row r="55" spans="1:12" x14ac:dyDescent="0.3">
      <c r="A55" s="140" t="s">
        <v>45</v>
      </c>
      <c r="B55" s="136" t="s">
        <v>46</v>
      </c>
      <c r="C55" s="123"/>
      <c r="D55" s="124"/>
      <c r="E55" s="111">
        <v>6000</v>
      </c>
      <c r="F55" s="112">
        <v>6000</v>
      </c>
      <c r="G55" s="113">
        <v>1349</v>
      </c>
      <c r="H55" s="103">
        <v>0</v>
      </c>
      <c r="I55" s="118">
        <v>0</v>
      </c>
      <c r="J55" s="119">
        <v>0</v>
      </c>
    </row>
    <row r="56" spans="1:12" x14ac:dyDescent="0.3">
      <c r="A56" s="140" t="s">
        <v>47</v>
      </c>
      <c r="B56" s="136" t="s">
        <v>48</v>
      </c>
      <c r="C56" s="123">
        <v>8000</v>
      </c>
      <c r="D56" s="124">
        <v>17545</v>
      </c>
      <c r="E56" s="111">
        <v>6200</v>
      </c>
      <c r="F56" s="112">
        <f t="shared" ref="F56" si="1">G56-E56</f>
        <v>0</v>
      </c>
      <c r="G56" s="113">
        <v>6200</v>
      </c>
      <c r="H56" s="103">
        <v>0</v>
      </c>
      <c r="I56" s="118">
        <v>7000</v>
      </c>
      <c r="J56" s="119">
        <v>8000</v>
      </c>
    </row>
    <row r="57" spans="1:12" x14ac:dyDescent="0.3">
      <c r="A57" s="140" t="s">
        <v>47</v>
      </c>
      <c r="B57" s="136" t="s">
        <v>431</v>
      </c>
      <c r="C57" s="123">
        <v>0</v>
      </c>
      <c r="D57" s="124">
        <v>0</v>
      </c>
      <c r="E57" s="111">
        <v>0</v>
      </c>
      <c r="F57" s="112">
        <v>0</v>
      </c>
      <c r="G57" s="113">
        <v>0</v>
      </c>
      <c r="H57" s="103">
        <v>30670.19</v>
      </c>
      <c r="I57" s="118">
        <v>0</v>
      </c>
      <c r="J57" s="119">
        <v>0</v>
      </c>
    </row>
    <row r="58" spans="1:12" ht="15" thickBot="1" x14ac:dyDescent="0.35">
      <c r="A58" s="142"/>
      <c r="B58" s="143" t="s">
        <v>305</v>
      </c>
      <c r="C58" s="144">
        <f>SUM(C6:C57)</f>
        <v>91956</v>
      </c>
      <c r="D58" s="144">
        <f>SUM(D6:D57)</f>
        <v>108554</v>
      </c>
      <c r="E58" s="145">
        <f>SUM(E6:E57)</f>
        <v>110790</v>
      </c>
      <c r="F58" s="146">
        <f>SUM(F6:F57)</f>
        <v>240953.43</v>
      </c>
      <c r="G58" s="147">
        <f>SUM(G6:G57)</f>
        <v>239208.43</v>
      </c>
      <c r="H58" s="148">
        <f>SUM(H6:H57)</f>
        <v>358960.19</v>
      </c>
      <c r="I58" s="149">
        <f t="shared" ref="I58:J58" si="2">SUM(I6:I57)</f>
        <v>412880</v>
      </c>
      <c r="J58" s="147">
        <f t="shared" si="2"/>
        <v>118280</v>
      </c>
    </row>
    <row r="59" spans="1:12" x14ac:dyDescent="0.3">
      <c r="B59" s="8"/>
      <c r="C59" s="8"/>
      <c r="D59" s="18"/>
      <c r="E59" s="3"/>
      <c r="F59" s="2"/>
      <c r="G59" s="11"/>
      <c r="K59" s="81">
        <f>K39+K53</f>
        <v>119192.19</v>
      </c>
      <c r="L59" s="81">
        <f>L39+L53</f>
        <v>229860</v>
      </c>
    </row>
    <row r="60" spans="1:12" x14ac:dyDescent="0.3">
      <c r="A60" s="2"/>
      <c r="B60" s="2"/>
      <c r="C60" s="2"/>
      <c r="D60" s="18"/>
      <c r="E60" s="4"/>
      <c r="F60" s="3"/>
      <c r="G60" s="13"/>
    </row>
    <row r="61" spans="1:12" x14ac:dyDescent="0.3">
      <c r="B61" s="2"/>
      <c r="C61" s="2"/>
      <c r="D61" s="18"/>
      <c r="E61" s="4"/>
      <c r="F61" s="3"/>
      <c r="G61" s="13"/>
    </row>
    <row r="62" spans="1:12" x14ac:dyDescent="0.3">
      <c r="B62" s="2"/>
      <c r="C62" s="2"/>
      <c r="D62" s="18"/>
      <c r="E62" s="4"/>
      <c r="F62" s="3"/>
      <c r="G62" s="13"/>
      <c r="H62" s="85">
        <f>H58-H57-H53-H39</f>
        <v>98430</v>
      </c>
    </row>
    <row r="63" spans="1:12" x14ac:dyDescent="0.3">
      <c r="B63" s="2"/>
      <c r="C63" s="2"/>
      <c r="D63" s="18"/>
      <c r="E63" s="4"/>
      <c r="F63" s="3"/>
      <c r="G63" s="13"/>
    </row>
    <row r="64" spans="1:12" x14ac:dyDescent="0.3">
      <c r="B64" s="2"/>
      <c r="C64" s="2"/>
      <c r="D64" s="18"/>
      <c r="E64" s="4"/>
      <c r="F64" s="3"/>
      <c r="G64" s="13"/>
    </row>
    <row r="65" spans="1:10" x14ac:dyDescent="0.3">
      <c r="B65" s="2"/>
      <c r="C65" s="2"/>
      <c r="D65" s="18"/>
      <c r="E65" s="4"/>
      <c r="F65" s="3"/>
      <c r="G65" s="13"/>
    </row>
    <row r="66" spans="1:10" x14ac:dyDescent="0.3">
      <c r="B66" s="2"/>
      <c r="C66" s="2"/>
      <c r="D66" s="18"/>
      <c r="E66" s="4"/>
      <c r="F66" s="3"/>
      <c r="G66" s="13"/>
      <c r="J66" s="1"/>
    </row>
    <row r="67" spans="1:10" x14ac:dyDescent="0.3">
      <c r="B67" s="2"/>
      <c r="C67" s="2"/>
      <c r="D67" s="18"/>
      <c r="E67" s="4"/>
      <c r="F67" s="3"/>
      <c r="G67" s="13"/>
    </row>
    <row r="68" spans="1:10" x14ac:dyDescent="0.3">
      <c r="B68" s="2"/>
      <c r="C68" s="2"/>
      <c r="D68" s="18"/>
      <c r="E68" s="4"/>
      <c r="F68" s="3"/>
      <c r="G68" s="13"/>
    </row>
    <row r="69" spans="1:10" x14ac:dyDescent="0.3">
      <c r="B69" s="2"/>
      <c r="C69" s="2"/>
      <c r="D69" s="18"/>
      <c r="E69" s="4"/>
      <c r="F69" s="3"/>
      <c r="G69" s="13"/>
    </row>
    <row r="70" spans="1:10" x14ac:dyDescent="0.3">
      <c r="B70" s="2"/>
      <c r="C70" s="2"/>
      <c r="D70" s="18"/>
      <c r="E70" s="4"/>
      <c r="F70" s="3"/>
      <c r="G70" s="13"/>
    </row>
    <row r="71" spans="1:10" x14ac:dyDescent="0.3">
      <c r="B71" s="2"/>
      <c r="C71" s="2"/>
      <c r="D71" s="18"/>
      <c r="E71" s="4"/>
      <c r="F71" s="3"/>
      <c r="G71" s="13"/>
    </row>
    <row r="72" spans="1:10" x14ac:dyDescent="0.3">
      <c r="B72" s="2"/>
      <c r="C72" s="2"/>
      <c r="D72" s="18"/>
      <c r="E72" s="4"/>
      <c r="F72" s="3"/>
      <c r="G72" s="13"/>
    </row>
    <row r="73" spans="1:10" x14ac:dyDescent="0.3">
      <c r="B73" s="2"/>
      <c r="C73" s="2"/>
      <c r="D73" s="18"/>
      <c r="E73" s="4"/>
      <c r="F73" s="3"/>
      <c r="G73" s="13"/>
    </row>
    <row r="74" spans="1:10" x14ac:dyDescent="0.3">
      <c r="B74" s="2"/>
      <c r="C74" s="2"/>
      <c r="D74" s="18"/>
      <c r="E74" s="4"/>
      <c r="F74" s="3"/>
      <c r="G74" s="13"/>
    </row>
    <row r="75" spans="1:10" x14ac:dyDescent="0.3">
      <c r="B75" s="2"/>
      <c r="C75" s="2"/>
      <c r="D75" s="18"/>
      <c r="E75" s="4"/>
      <c r="F75" s="3"/>
      <c r="G75" s="13"/>
    </row>
    <row r="76" spans="1:10" x14ac:dyDescent="0.3">
      <c r="B76" s="2"/>
      <c r="C76" s="2"/>
      <c r="D76" s="18"/>
      <c r="E76" s="4"/>
      <c r="F76" s="3"/>
      <c r="G76" s="13"/>
    </row>
    <row r="77" spans="1:10" x14ac:dyDescent="0.3">
      <c r="B77" s="2"/>
      <c r="C77" s="2"/>
      <c r="D77" s="18"/>
      <c r="E77" s="4"/>
      <c r="F77" s="3"/>
      <c r="G77" s="13"/>
    </row>
    <row r="78" spans="1:10" x14ac:dyDescent="0.3">
      <c r="B78" s="2"/>
      <c r="C78" s="2"/>
      <c r="D78" s="18"/>
      <c r="E78" s="4"/>
      <c r="F78" s="3"/>
      <c r="G78" s="13"/>
    </row>
    <row r="79" spans="1:10" x14ac:dyDescent="0.3">
      <c r="B79" s="2"/>
      <c r="C79" s="2"/>
      <c r="D79" s="18"/>
      <c r="E79" s="4"/>
      <c r="F79" s="3"/>
      <c r="G79" s="13"/>
    </row>
    <row r="80" spans="1:10" x14ac:dyDescent="0.3">
      <c r="A80" s="2"/>
      <c r="B80" s="2"/>
      <c r="C80" s="2"/>
      <c r="D80" s="18"/>
      <c r="E80" s="4"/>
      <c r="F80" s="3"/>
      <c r="G80" s="13"/>
    </row>
    <row r="81" spans="1:9" x14ac:dyDescent="0.3">
      <c r="B81" s="2"/>
      <c r="C81" s="2"/>
      <c r="D81" s="18"/>
      <c r="E81" s="4"/>
      <c r="F81" s="3"/>
      <c r="G81" s="13"/>
    </row>
    <row r="82" spans="1:9" x14ac:dyDescent="0.3">
      <c r="B82" s="2"/>
      <c r="C82" s="2"/>
      <c r="D82" s="18"/>
      <c r="E82" s="4"/>
      <c r="F82" s="3"/>
      <c r="G82" s="13"/>
    </row>
    <row r="83" spans="1:9" x14ac:dyDescent="0.3">
      <c r="B83" s="2"/>
      <c r="C83" s="2"/>
      <c r="D83" s="18"/>
      <c r="E83" s="4"/>
      <c r="F83" s="3"/>
      <c r="G83" s="13"/>
    </row>
    <row r="84" spans="1:9" x14ac:dyDescent="0.3">
      <c r="B84" s="2"/>
      <c r="C84" s="2"/>
      <c r="D84" s="18"/>
      <c r="E84" s="4"/>
      <c r="F84" s="3"/>
      <c r="G84" s="13"/>
    </row>
    <row r="85" spans="1:9" x14ac:dyDescent="0.3">
      <c r="B85" s="2"/>
      <c r="C85" s="2"/>
      <c r="D85" s="18"/>
      <c r="E85" s="4"/>
      <c r="F85" s="3"/>
      <c r="G85" s="13"/>
    </row>
    <row r="86" spans="1:9" x14ac:dyDescent="0.3">
      <c r="B86" s="2"/>
      <c r="C86" s="2"/>
      <c r="D86" s="18"/>
      <c r="E86" s="4"/>
      <c r="F86" s="3"/>
      <c r="G86" s="13"/>
    </row>
    <row r="87" spans="1:9" x14ac:dyDescent="0.3">
      <c r="B87" s="2"/>
      <c r="C87" s="2"/>
      <c r="D87" s="18"/>
      <c r="E87" s="4"/>
      <c r="F87" s="3"/>
      <c r="G87" s="13"/>
    </row>
    <row r="88" spans="1:9" x14ac:dyDescent="0.3">
      <c r="B88" s="2"/>
      <c r="C88" s="2"/>
      <c r="D88" s="18"/>
      <c r="E88" s="4"/>
      <c r="F88" s="3"/>
      <c r="G88" s="13"/>
    </row>
    <row r="89" spans="1:9" x14ac:dyDescent="0.3">
      <c r="B89" s="2"/>
      <c r="C89" s="2"/>
      <c r="D89" s="18"/>
      <c r="E89" s="4"/>
      <c r="F89" s="3"/>
      <c r="G89" s="13"/>
    </row>
    <row r="90" spans="1:9" x14ac:dyDescent="0.3">
      <c r="B90" s="2"/>
      <c r="C90" s="2"/>
      <c r="D90" s="18"/>
      <c r="E90" s="4"/>
      <c r="F90" s="3"/>
      <c r="G90" s="13"/>
    </row>
    <row r="91" spans="1:9" x14ac:dyDescent="0.3">
      <c r="A91" s="2"/>
      <c r="B91" s="2"/>
      <c r="C91" s="2"/>
      <c r="D91" s="18"/>
      <c r="E91" s="4"/>
      <c r="F91" s="3"/>
      <c r="G91" s="13"/>
      <c r="I91" t="s">
        <v>304</v>
      </c>
    </row>
    <row r="92" spans="1:9" x14ac:dyDescent="0.3">
      <c r="B92" s="2"/>
      <c r="C92" s="2"/>
      <c r="D92" s="18"/>
      <c r="E92" s="4"/>
      <c r="F92" s="3"/>
      <c r="G92" s="13"/>
    </row>
    <row r="93" spans="1:9" x14ac:dyDescent="0.3">
      <c r="B93" s="2"/>
      <c r="C93" s="2"/>
      <c r="D93" s="18"/>
      <c r="E93" s="4"/>
      <c r="F93" s="3"/>
      <c r="G93" s="13"/>
    </row>
    <row r="94" spans="1:9" x14ac:dyDescent="0.3">
      <c r="B94" s="2"/>
      <c r="C94" s="2"/>
      <c r="D94" s="18"/>
      <c r="E94" s="4"/>
      <c r="F94" s="3"/>
      <c r="G94" s="13"/>
    </row>
    <row r="95" spans="1:9" x14ac:dyDescent="0.3">
      <c r="B95" s="2"/>
      <c r="C95" s="2"/>
      <c r="D95" s="18"/>
      <c r="E95" s="4"/>
      <c r="F95" s="3"/>
      <c r="G95" s="13"/>
    </row>
    <row r="96" spans="1:9" x14ac:dyDescent="0.3">
      <c r="B96" s="2"/>
      <c r="C96" s="2"/>
      <c r="D96" s="18"/>
      <c r="E96" s="4"/>
      <c r="F96" s="3"/>
      <c r="G96" s="13"/>
    </row>
    <row r="97" spans="1:7" x14ac:dyDescent="0.3">
      <c r="B97" s="2"/>
      <c r="C97" s="2"/>
      <c r="D97" s="18"/>
      <c r="E97" s="4"/>
      <c r="F97" s="3"/>
      <c r="G97" s="26"/>
    </row>
    <row r="98" spans="1:7" x14ac:dyDescent="0.3">
      <c r="B98" s="2"/>
      <c r="C98" s="2"/>
      <c r="D98" s="18"/>
      <c r="E98" s="4"/>
      <c r="F98" s="3"/>
      <c r="G98" s="13"/>
    </row>
    <row r="99" spans="1:7" x14ac:dyDescent="0.3">
      <c r="B99" s="2"/>
      <c r="C99" s="2"/>
      <c r="D99" s="18"/>
      <c r="E99" s="4"/>
      <c r="F99" s="3"/>
      <c r="G99" s="13"/>
    </row>
    <row r="100" spans="1:7" x14ac:dyDescent="0.3">
      <c r="B100" s="2"/>
      <c r="C100" s="2"/>
      <c r="D100" s="18"/>
      <c r="E100" s="4"/>
      <c r="F100" s="3"/>
      <c r="G100" s="13"/>
    </row>
    <row r="101" spans="1:7" x14ac:dyDescent="0.3">
      <c r="B101" s="2"/>
      <c r="C101" s="2"/>
      <c r="D101" s="18"/>
      <c r="E101" s="4"/>
      <c r="F101" s="3"/>
      <c r="G101" s="13"/>
    </row>
    <row r="102" spans="1:7" x14ac:dyDescent="0.3">
      <c r="B102" s="2"/>
      <c r="C102" s="2"/>
      <c r="D102" s="18"/>
      <c r="E102" s="4"/>
      <c r="F102" s="3"/>
      <c r="G102" s="13"/>
    </row>
    <row r="103" spans="1:7" x14ac:dyDescent="0.3">
      <c r="B103" s="2"/>
      <c r="C103" s="2"/>
      <c r="D103" s="18"/>
      <c r="E103" s="4"/>
      <c r="F103" s="3"/>
      <c r="G103" s="13"/>
    </row>
    <row r="104" spans="1:7" x14ac:dyDescent="0.3">
      <c r="B104" s="2"/>
      <c r="C104" s="2"/>
      <c r="D104" s="18"/>
      <c r="E104" s="4"/>
      <c r="F104" s="3"/>
      <c r="G104" s="13"/>
    </row>
    <row r="105" spans="1:7" x14ac:dyDescent="0.3">
      <c r="B105" s="2"/>
      <c r="C105" s="2"/>
      <c r="D105" s="18"/>
      <c r="E105" s="4"/>
      <c r="F105" s="3"/>
      <c r="G105" s="13"/>
    </row>
    <row r="106" spans="1:7" x14ac:dyDescent="0.3">
      <c r="B106" s="2"/>
      <c r="C106" s="2"/>
      <c r="D106" s="18"/>
      <c r="E106" s="4"/>
      <c r="F106" s="3"/>
      <c r="G106" s="13"/>
    </row>
    <row r="107" spans="1:7" x14ac:dyDescent="0.3">
      <c r="A107" s="2"/>
      <c r="B107" s="2"/>
      <c r="C107" s="2"/>
      <c r="D107" s="18"/>
      <c r="E107" s="4"/>
      <c r="F107" s="3"/>
      <c r="G107" s="13"/>
    </row>
    <row r="108" spans="1:7" x14ac:dyDescent="0.3">
      <c r="B108" s="2"/>
      <c r="C108" s="2"/>
      <c r="D108" s="18"/>
      <c r="E108" s="4"/>
      <c r="F108" s="3"/>
      <c r="G108" s="13"/>
    </row>
    <row r="109" spans="1:7" x14ac:dyDescent="0.3">
      <c r="B109" s="2"/>
      <c r="C109" s="2"/>
      <c r="D109" s="18"/>
      <c r="E109" s="4"/>
      <c r="F109" s="3"/>
      <c r="G109" s="13"/>
    </row>
    <row r="110" spans="1:7" x14ac:dyDescent="0.3">
      <c r="B110" s="2"/>
      <c r="C110" s="2"/>
      <c r="D110" s="18"/>
      <c r="E110" s="4"/>
      <c r="F110" s="3"/>
      <c r="G110" s="13"/>
    </row>
    <row r="111" spans="1:7" x14ac:dyDescent="0.3">
      <c r="B111" s="2"/>
      <c r="C111" s="2"/>
      <c r="D111" s="18"/>
      <c r="E111" s="4"/>
      <c r="F111" s="3"/>
      <c r="G111" s="13"/>
    </row>
    <row r="112" spans="1:7" x14ac:dyDescent="0.3">
      <c r="B112" s="2"/>
      <c r="C112" s="2"/>
      <c r="D112" s="18"/>
      <c r="E112" s="4"/>
      <c r="F112" s="3"/>
      <c r="G112" s="13"/>
    </row>
    <row r="113" spans="1:7" x14ac:dyDescent="0.3">
      <c r="B113" s="2"/>
      <c r="C113" s="2"/>
      <c r="D113" s="18"/>
      <c r="E113" s="4"/>
      <c r="F113" s="3"/>
      <c r="G113" s="13"/>
    </row>
    <row r="114" spans="1:7" x14ac:dyDescent="0.3">
      <c r="B114" s="2"/>
      <c r="C114" s="2"/>
      <c r="D114" s="18"/>
      <c r="E114" s="4"/>
      <c r="F114" s="3"/>
      <c r="G114" s="13"/>
    </row>
    <row r="115" spans="1:7" x14ac:dyDescent="0.3">
      <c r="B115" s="2"/>
      <c r="C115" s="2"/>
      <c r="D115" s="18"/>
      <c r="E115" s="4"/>
      <c r="F115" s="3"/>
      <c r="G115" s="13"/>
    </row>
    <row r="116" spans="1:7" x14ac:dyDescent="0.3">
      <c r="B116" s="2"/>
      <c r="C116" s="2"/>
      <c r="D116" s="18"/>
      <c r="E116" s="4"/>
      <c r="F116" s="3"/>
      <c r="G116" s="13"/>
    </row>
    <row r="117" spans="1:7" x14ac:dyDescent="0.3">
      <c r="A117" s="2"/>
      <c r="B117" s="2"/>
      <c r="C117" s="2"/>
      <c r="D117" s="18"/>
      <c r="E117" s="4"/>
      <c r="F117" s="3"/>
      <c r="G117" s="13"/>
    </row>
    <row r="118" spans="1:7" x14ac:dyDescent="0.3">
      <c r="B118" s="2"/>
      <c r="C118" s="2"/>
      <c r="D118" s="18"/>
      <c r="E118" s="4"/>
      <c r="F118" s="3"/>
      <c r="G118" s="13"/>
    </row>
    <row r="119" spans="1:7" x14ac:dyDescent="0.3">
      <c r="B119" s="2"/>
      <c r="C119" s="2"/>
      <c r="D119" s="18"/>
      <c r="E119" s="4"/>
      <c r="F119" s="3"/>
      <c r="G119" s="13"/>
    </row>
    <row r="120" spans="1:7" x14ac:dyDescent="0.3">
      <c r="B120" s="2"/>
      <c r="C120" s="2"/>
      <c r="D120" s="18"/>
      <c r="E120" s="4"/>
      <c r="F120" s="3"/>
      <c r="G120" s="13"/>
    </row>
    <row r="121" spans="1:7" x14ac:dyDescent="0.3">
      <c r="B121" s="2"/>
      <c r="C121" s="2"/>
      <c r="D121" s="18"/>
      <c r="E121" s="4"/>
      <c r="F121" s="3"/>
      <c r="G121" s="13"/>
    </row>
    <row r="122" spans="1:7" x14ac:dyDescent="0.3">
      <c r="B122" s="2"/>
      <c r="C122" s="2"/>
      <c r="D122" s="18"/>
      <c r="E122" s="4"/>
      <c r="F122" s="3"/>
      <c r="G122" s="13"/>
    </row>
    <row r="123" spans="1:7" x14ac:dyDescent="0.3">
      <c r="B123" s="2"/>
      <c r="C123" s="2"/>
      <c r="D123" s="18"/>
      <c r="E123" s="4"/>
      <c r="F123" s="3"/>
      <c r="G123" s="13"/>
    </row>
    <row r="124" spans="1:7" x14ac:dyDescent="0.3">
      <c r="B124" s="2"/>
      <c r="C124" s="2"/>
      <c r="D124" s="18"/>
      <c r="E124" s="4"/>
      <c r="F124" s="3"/>
      <c r="G124" s="13"/>
    </row>
    <row r="125" spans="1:7" x14ac:dyDescent="0.3">
      <c r="B125" s="2"/>
      <c r="C125" s="2"/>
      <c r="D125" s="18"/>
      <c r="E125" s="4"/>
      <c r="F125" s="3"/>
      <c r="G125" s="13"/>
    </row>
    <row r="126" spans="1:7" x14ac:dyDescent="0.3">
      <c r="B126" s="2"/>
      <c r="C126" s="2"/>
      <c r="D126" s="18"/>
      <c r="E126" s="4"/>
      <c r="F126" s="3"/>
      <c r="G126" s="13"/>
    </row>
    <row r="127" spans="1:7" x14ac:dyDescent="0.3">
      <c r="B127" s="2"/>
      <c r="C127" s="2"/>
      <c r="D127" s="18"/>
      <c r="E127" s="4"/>
      <c r="F127" s="3"/>
      <c r="G127" s="13"/>
    </row>
    <row r="128" spans="1:7" x14ac:dyDescent="0.3">
      <c r="B128" s="2"/>
      <c r="C128" s="2"/>
      <c r="D128" s="18"/>
      <c r="E128" s="4"/>
      <c r="F128" s="3"/>
      <c r="G128" s="13"/>
    </row>
    <row r="129" spans="1:11" x14ac:dyDescent="0.3">
      <c r="B129" s="2"/>
      <c r="C129" s="2"/>
      <c r="D129" s="18"/>
      <c r="E129" s="4"/>
      <c r="F129" s="3"/>
      <c r="G129" s="13"/>
    </row>
    <row r="130" spans="1:11" x14ac:dyDescent="0.3">
      <c r="B130" s="2"/>
      <c r="C130" s="2"/>
      <c r="D130" s="18"/>
      <c r="E130" s="4"/>
      <c r="F130" s="3"/>
      <c r="G130" s="13"/>
    </row>
    <row r="131" spans="1:11" x14ac:dyDescent="0.3">
      <c r="B131" s="2"/>
      <c r="C131" s="2"/>
      <c r="D131" s="18"/>
      <c r="E131" s="4"/>
      <c r="F131" s="3"/>
      <c r="G131" s="13"/>
    </row>
    <row r="132" spans="1:11" x14ac:dyDescent="0.3">
      <c r="B132" s="2"/>
      <c r="C132" s="2"/>
      <c r="D132" s="18"/>
      <c r="E132" s="4"/>
      <c r="F132" s="3"/>
      <c r="G132" s="13"/>
    </row>
    <row r="133" spans="1:11" x14ac:dyDescent="0.3">
      <c r="B133" s="2"/>
      <c r="C133" s="2"/>
      <c r="D133" s="18"/>
      <c r="E133" s="4"/>
      <c r="F133" s="3"/>
      <c r="G133" s="13"/>
    </row>
    <row r="134" spans="1:11" x14ac:dyDescent="0.3">
      <c r="B134" s="2"/>
      <c r="C134" s="2"/>
      <c r="D134" s="18"/>
      <c r="E134" s="4"/>
      <c r="F134" s="3"/>
      <c r="G134" s="13"/>
    </row>
    <row r="135" spans="1:11" x14ac:dyDescent="0.3">
      <c r="B135" s="2"/>
      <c r="C135" s="2"/>
      <c r="D135" s="18"/>
      <c r="E135" s="4"/>
      <c r="F135" s="3"/>
      <c r="G135" s="13"/>
    </row>
    <row r="136" spans="1:11" x14ac:dyDescent="0.3">
      <c r="B136" s="2"/>
      <c r="C136" s="2"/>
      <c r="D136" s="18"/>
      <c r="E136" s="4"/>
      <c r="F136" s="3"/>
      <c r="G136" s="13"/>
    </row>
    <row r="137" spans="1:11" x14ac:dyDescent="0.3">
      <c r="B137" s="2"/>
      <c r="C137" s="2"/>
      <c r="D137" s="18"/>
      <c r="E137" s="4"/>
      <c r="F137" s="3"/>
      <c r="G137" s="13"/>
    </row>
    <row r="138" spans="1:11" x14ac:dyDescent="0.3">
      <c r="B138" s="2"/>
      <c r="C138" s="2"/>
      <c r="D138" s="18"/>
      <c r="E138" s="4"/>
      <c r="F138" s="3"/>
      <c r="G138" s="13"/>
    </row>
    <row r="139" spans="1:11" x14ac:dyDescent="0.3">
      <c r="B139" s="2"/>
      <c r="C139" s="2"/>
      <c r="D139" s="18"/>
      <c r="E139" s="4"/>
      <c r="F139" s="3"/>
      <c r="G139" s="13"/>
    </row>
    <row r="140" spans="1:11" x14ac:dyDescent="0.3">
      <c r="B140" s="2"/>
      <c r="C140" s="2"/>
      <c r="D140" s="18"/>
      <c r="E140" s="4"/>
      <c r="F140" s="3"/>
      <c r="G140" s="13"/>
    </row>
    <row r="141" spans="1:11" x14ac:dyDescent="0.3">
      <c r="B141" s="2"/>
      <c r="C141" s="2"/>
      <c r="D141" s="18"/>
      <c r="E141" s="4"/>
      <c r="F141" s="3"/>
      <c r="G141" s="13"/>
    </row>
    <row r="142" spans="1:11" x14ac:dyDescent="0.3">
      <c r="B142" s="2"/>
      <c r="C142" s="2"/>
      <c r="D142" s="18"/>
      <c r="E142" s="4"/>
      <c r="F142" s="3"/>
      <c r="G142" s="13"/>
      <c r="K142" s="5"/>
    </row>
    <row r="143" spans="1:11" x14ac:dyDescent="0.3">
      <c r="B143" s="2"/>
      <c r="C143" s="2"/>
      <c r="D143" s="18"/>
      <c r="E143" s="4"/>
      <c r="F143" s="3"/>
      <c r="G143" s="13"/>
      <c r="K143" s="5"/>
    </row>
    <row r="144" spans="1:11" x14ac:dyDescent="0.3">
      <c r="A144" s="2"/>
      <c r="B144" s="2"/>
      <c r="C144" s="2"/>
      <c r="D144" s="18"/>
      <c r="E144" s="4"/>
      <c r="F144" s="3"/>
      <c r="G144" s="13"/>
      <c r="K144" s="5"/>
    </row>
    <row r="145" spans="1:11" x14ac:dyDescent="0.3">
      <c r="A145" s="2"/>
      <c r="B145" s="2"/>
      <c r="C145" s="2"/>
      <c r="D145" s="18"/>
      <c r="E145" s="4"/>
      <c r="F145" s="3"/>
      <c r="G145" s="13"/>
      <c r="K145" s="5"/>
    </row>
    <row r="146" spans="1:11" x14ac:dyDescent="0.3">
      <c r="B146" s="2"/>
      <c r="C146" s="2"/>
      <c r="D146" s="18"/>
      <c r="E146" s="4"/>
      <c r="F146" s="3"/>
      <c r="G146" s="13"/>
      <c r="K146" s="5"/>
    </row>
    <row r="147" spans="1:11" x14ac:dyDescent="0.3">
      <c r="B147" s="2"/>
      <c r="C147" s="2"/>
      <c r="D147" s="18"/>
      <c r="E147" s="4"/>
      <c r="F147" s="3"/>
      <c r="G147" s="13"/>
      <c r="K147" s="5"/>
    </row>
    <row r="148" spans="1:11" x14ac:dyDescent="0.3">
      <c r="B148" s="2"/>
      <c r="C148" s="2"/>
      <c r="D148" s="18"/>
      <c r="E148" s="4"/>
      <c r="F148" s="3"/>
      <c r="G148" s="13"/>
      <c r="K148" s="5"/>
    </row>
    <row r="149" spans="1:11" x14ac:dyDescent="0.3">
      <c r="B149" s="2"/>
      <c r="C149" s="2"/>
      <c r="D149" s="18"/>
      <c r="E149" s="4"/>
      <c r="F149" s="3"/>
      <c r="G149" s="13"/>
      <c r="K149" s="5"/>
    </row>
    <row r="150" spans="1:11" x14ac:dyDescent="0.3">
      <c r="B150" s="2"/>
      <c r="C150" s="2"/>
      <c r="D150" s="18"/>
      <c r="E150" s="4"/>
      <c r="F150" s="3"/>
      <c r="G150" s="13"/>
      <c r="K150" s="6"/>
    </row>
    <row r="151" spans="1:11" x14ac:dyDescent="0.3">
      <c r="B151" s="2"/>
      <c r="C151" s="2"/>
      <c r="D151" s="18"/>
      <c r="E151" s="4"/>
      <c r="F151" s="3"/>
      <c r="G151" s="13"/>
      <c r="K151" s="7"/>
    </row>
    <row r="152" spans="1:11" x14ac:dyDescent="0.3">
      <c r="B152" s="2"/>
      <c r="C152" s="2"/>
      <c r="D152" s="18"/>
      <c r="E152" s="4"/>
      <c r="F152" s="3"/>
      <c r="G152" s="13"/>
      <c r="K152" s="7"/>
    </row>
    <row r="153" spans="1:11" x14ac:dyDescent="0.3">
      <c r="A153" s="2"/>
      <c r="B153" s="2"/>
      <c r="C153" s="2"/>
      <c r="D153" s="18"/>
      <c r="E153" s="4"/>
      <c r="F153" s="3"/>
      <c r="G153" s="13"/>
      <c r="K153" s="7"/>
    </row>
    <row r="154" spans="1:11" x14ac:dyDescent="0.3">
      <c r="A154" s="2"/>
      <c r="B154" s="2"/>
      <c r="C154" s="2"/>
      <c r="D154" s="18"/>
      <c r="E154" s="4"/>
      <c r="F154" s="3"/>
      <c r="G154" s="13"/>
      <c r="K154" s="7"/>
    </row>
    <row r="155" spans="1:11" x14ac:dyDescent="0.3">
      <c r="A155" s="2"/>
      <c r="B155" s="2"/>
      <c r="C155" s="2"/>
      <c r="D155" s="18"/>
      <c r="E155" s="4"/>
      <c r="F155" s="3"/>
      <c r="G155" s="13"/>
      <c r="K155" s="7"/>
    </row>
    <row r="156" spans="1:11" x14ac:dyDescent="0.3">
      <c r="A156" s="2"/>
      <c r="B156" s="2"/>
      <c r="C156" s="2"/>
      <c r="D156" s="18"/>
      <c r="E156" s="4"/>
      <c r="F156" s="3"/>
      <c r="G156" s="13"/>
      <c r="K156" s="7"/>
    </row>
    <row r="157" spans="1:11" x14ac:dyDescent="0.3">
      <c r="A157" s="2"/>
      <c r="B157" s="2"/>
      <c r="C157" s="2"/>
      <c r="D157" s="18"/>
      <c r="E157" s="4"/>
      <c r="F157" s="3"/>
      <c r="G157" s="13"/>
      <c r="K157" s="7"/>
    </row>
    <row r="158" spans="1:11" x14ac:dyDescent="0.3">
      <c r="A158" s="2"/>
      <c r="B158" s="2"/>
      <c r="C158" s="2"/>
      <c r="D158" s="18"/>
      <c r="E158" s="4"/>
      <c r="F158" s="3"/>
      <c r="G158" s="13"/>
      <c r="K158" s="7"/>
    </row>
    <row r="159" spans="1:11" x14ac:dyDescent="0.3">
      <c r="A159" s="2"/>
      <c r="B159" s="2"/>
      <c r="C159" s="2"/>
      <c r="D159" s="18"/>
      <c r="E159" s="4"/>
      <c r="F159" s="3"/>
      <c r="G159" s="13"/>
      <c r="K159" s="7"/>
    </row>
    <row r="160" spans="1:11" x14ac:dyDescent="0.3">
      <c r="A160" s="2"/>
      <c r="B160" s="2"/>
      <c r="C160" s="2"/>
      <c r="D160" s="18"/>
      <c r="E160" s="4"/>
      <c r="F160" s="3"/>
      <c r="G160" s="13"/>
    </row>
    <row r="161" spans="1:9" x14ac:dyDescent="0.3">
      <c r="A161" s="2"/>
      <c r="B161" s="2"/>
      <c r="C161" s="2"/>
      <c r="D161" s="18"/>
      <c r="E161" s="4"/>
      <c r="F161" s="3"/>
      <c r="G161" s="13"/>
    </row>
    <row r="162" spans="1:9" x14ac:dyDescent="0.3">
      <c r="A162" s="2"/>
      <c r="B162" s="2"/>
      <c r="C162" s="2"/>
      <c r="D162" s="18"/>
      <c r="E162" s="4"/>
      <c r="F162" s="3"/>
      <c r="G162" s="13"/>
      <c r="I162" t="s">
        <v>304</v>
      </c>
    </row>
    <row r="163" spans="1:9" x14ac:dyDescent="0.3">
      <c r="A163" s="2"/>
      <c r="B163" s="2"/>
      <c r="C163" s="2"/>
      <c r="D163" s="18"/>
      <c r="E163" s="4"/>
      <c r="F163" s="3"/>
      <c r="G163" s="13"/>
    </row>
    <row r="164" spans="1:9" x14ac:dyDescent="0.3">
      <c r="A164" s="2"/>
      <c r="B164" s="2"/>
      <c r="C164" s="2"/>
      <c r="D164" s="18"/>
      <c r="E164" s="4"/>
      <c r="F164" s="3"/>
      <c r="G164" s="13"/>
    </row>
    <row r="165" spans="1:9" x14ac:dyDescent="0.3">
      <c r="A165" s="2"/>
      <c r="B165" s="2"/>
      <c r="C165" s="2"/>
      <c r="D165" s="18"/>
      <c r="E165" s="4"/>
      <c r="F165" s="3"/>
      <c r="G165" s="13"/>
    </row>
    <row r="166" spans="1:9" x14ac:dyDescent="0.3">
      <c r="A166" s="2"/>
      <c r="B166" s="2"/>
      <c r="C166" s="2"/>
      <c r="D166" s="18"/>
      <c r="E166" s="4"/>
      <c r="F166" s="3"/>
      <c r="G166" s="13"/>
    </row>
    <row r="167" spans="1:9" x14ac:dyDescent="0.3">
      <c r="A167" s="2"/>
      <c r="B167" s="2"/>
      <c r="C167" s="2"/>
      <c r="D167" s="18"/>
      <c r="E167" s="4"/>
      <c r="F167" s="3"/>
      <c r="G167" s="13"/>
    </row>
    <row r="168" spans="1:9" x14ac:dyDescent="0.3">
      <c r="A168" s="2"/>
      <c r="B168" s="2"/>
      <c r="C168" s="2"/>
      <c r="D168" s="18"/>
      <c r="E168" s="4"/>
      <c r="F168" s="3"/>
      <c r="G168" s="13"/>
    </row>
    <row r="169" spans="1:9" x14ac:dyDescent="0.3">
      <c r="A169" s="2"/>
      <c r="B169" s="2"/>
      <c r="C169" s="2"/>
      <c r="D169" s="18"/>
      <c r="E169" s="4"/>
      <c r="F169" s="3"/>
      <c r="G169" s="13"/>
    </row>
    <row r="170" spans="1:9" x14ac:dyDescent="0.3">
      <c r="A170" s="2"/>
      <c r="B170" s="2"/>
      <c r="C170" s="2"/>
      <c r="D170" s="18"/>
      <c r="E170" s="4"/>
      <c r="F170" s="3"/>
      <c r="G170" s="13"/>
    </row>
    <row r="171" spans="1:9" x14ac:dyDescent="0.3">
      <c r="A171" s="2"/>
      <c r="B171" s="2"/>
      <c r="C171" s="2"/>
      <c r="D171" s="18"/>
      <c r="E171" s="4"/>
      <c r="F171" s="3"/>
      <c r="G171" s="13"/>
    </row>
    <row r="172" spans="1:9" x14ac:dyDescent="0.3">
      <c r="A172" s="2"/>
      <c r="B172" s="2"/>
      <c r="C172" s="2"/>
      <c r="D172" s="18"/>
      <c r="E172" s="4"/>
      <c r="F172" s="3"/>
      <c r="G172" s="13"/>
    </row>
    <row r="173" spans="1:9" x14ac:dyDescent="0.3">
      <c r="A173" s="2"/>
      <c r="B173" s="2"/>
      <c r="C173" s="2"/>
      <c r="D173" s="18"/>
      <c r="E173" s="4"/>
      <c r="F173" s="3"/>
      <c r="G173" s="13"/>
    </row>
    <row r="174" spans="1:9" x14ac:dyDescent="0.3">
      <c r="A174" s="2"/>
      <c r="B174" s="2"/>
      <c r="C174" s="2"/>
      <c r="D174" s="18"/>
      <c r="E174" s="4"/>
      <c r="F174" s="3"/>
      <c r="G174" s="13"/>
    </row>
    <row r="175" spans="1:9" x14ac:dyDescent="0.3">
      <c r="A175" s="2"/>
      <c r="B175" s="2"/>
      <c r="C175" s="2"/>
      <c r="D175" s="18"/>
      <c r="E175" s="4"/>
      <c r="F175" s="3"/>
      <c r="G175" s="13"/>
    </row>
    <row r="176" spans="1:9" x14ac:dyDescent="0.3">
      <c r="A176" s="2"/>
      <c r="B176" s="2"/>
      <c r="C176" s="2"/>
      <c r="D176" s="18"/>
      <c r="E176" s="4"/>
      <c r="F176" s="3"/>
      <c r="G176" s="13"/>
    </row>
    <row r="177" spans="1:7" x14ac:dyDescent="0.3">
      <c r="A177" s="2"/>
      <c r="B177" s="2"/>
      <c r="C177" s="2"/>
      <c r="D177" s="18"/>
      <c r="E177" s="4"/>
      <c r="F177" s="3"/>
      <c r="G177" s="13"/>
    </row>
    <row r="178" spans="1:7" x14ac:dyDescent="0.3">
      <c r="B178" s="2"/>
      <c r="C178" s="2"/>
      <c r="D178" s="18"/>
      <c r="E178" s="4"/>
      <c r="F178" s="3"/>
      <c r="G178" s="13"/>
    </row>
    <row r="179" spans="1:7" x14ac:dyDescent="0.3">
      <c r="B179" s="2"/>
      <c r="C179" s="2"/>
      <c r="D179" s="18"/>
      <c r="E179" s="4"/>
      <c r="F179" s="3"/>
      <c r="G179" s="13"/>
    </row>
    <row r="180" spans="1:7" x14ac:dyDescent="0.3">
      <c r="B180" s="2"/>
      <c r="C180" s="2"/>
      <c r="D180" s="18"/>
      <c r="E180" s="4"/>
      <c r="F180" s="3"/>
      <c r="G180" s="13"/>
    </row>
    <row r="181" spans="1:7" x14ac:dyDescent="0.3">
      <c r="B181" s="2"/>
      <c r="C181" s="2"/>
      <c r="D181" s="18"/>
      <c r="E181" s="4"/>
      <c r="F181" s="3"/>
      <c r="G181" s="13"/>
    </row>
    <row r="182" spans="1:7" x14ac:dyDescent="0.3">
      <c r="B182" s="1"/>
      <c r="C182" s="1"/>
      <c r="D182" s="20"/>
      <c r="E182" s="20"/>
      <c r="F182" s="20"/>
      <c r="G182" s="24"/>
    </row>
    <row r="183" spans="1:7" x14ac:dyDescent="0.3">
      <c r="B183" s="10"/>
      <c r="C183" s="10"/>
      <c r="D183" s="22"/>
      <c r="E183" s="12"/>
      <c r="F183" s="8"/>
      <c r="G183" s="12"/>
    </row>
    <row r="184" spans="1:7" ht="15" thickBot="1" x14ac:dyDescent="0.35">
      <c r="B184" s="10"/>
      <c r="C184" s="10"/>
      <c r="D184" s="22"/>
      <c r="E184" s="12"/>
      <c r="F184" s="8"/>
      <c r="G184" s="12"/>
    </row>
    <row r="185" spans="1:7" ht="15" thickBot="1" x14ac:dyDescent="0.35">
      <c r="B185" s="10"/>
      <c r="C185" s="10"/>
      <c r="D185" s="22"/>
      <c r="E185" s="23"/>
      <c r="F185" s="8"/>
      <c r="G185" s="25"/>
    </row>
    <row r="186" spans="1:7" x14ac:dyDescent="0.3">
      <c r="B186" s="2"/>
      <c r="C186" s="2"/>
      <c r="D186" s="20"/>
      <c r="E186" s="2"/>
      <c r="F186" s="2"/>
    </row>
    <row r="187" spans="1:7" x14ac:dyDescent="0.3">
      <c r="B187" s="2"/>
      <c r="C187" s="2"/>
      <c r="D187" s="20"/>
      <c r="E187" s="2"/>
      <c r="F187" s="2"/>
    </row>
  </sheetData>
  <mergeCells count="5">
    <mergeCell ref="C1:G1"/>
    <mergeCell ref="A4:B4"/>
    <mergeCell ref="C4:D4"/>
    <mergeCell ref="E4:G4"/>
    <mergeCell ref="H4:J4"/>
  </mergeCells>
  <pageMargins left="0.7" right="0.7" top="0.75" bottom="0.75" header="0.3" footer="0.3"/>
  <pageSetup paperSize="9"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54C1-AC2F-4944-9024-0D8A846EBE9F}">
  <sheetPr codeName="Hárok5">
    <pageSetUpPr fitToPage="1"/>
  </sheetPr>
  <dimension ref="A1:N200"/>
  <sheetViews>
    <sheetView topLeftCell="B1" zoomScale="109" workbookViewId="0">
      <selection activeCell="G13" sqref="G13"/>
    </sheetView>
  </sheetViews>
  <sheetFormatPr defaultRowHeight="14.4" x14ac:dyDescent="0.3"/>
  <cols>
    <col min="1" max="1" width="21.6640625" customWidth="1"/>
    <col min="2" max="2" width="37.6640625" customWidth="1"/>
    <col min="3" max="3" width="12.33203125" customWidth="1"/>
    <col min="4" max="4" width="12.88671875" style="21" customWidth="1"/>
    <col min="5" max="5" width="13.5546875" customWidth="1"/>
    <col min="6" max="6" width="12" customWidth="1"/>
    <col min="7" max="7" width="13.109375" customWidth="1"/>
    <col min="8" max="8" width="12.33203125" style="1" customWidth="1"/>
    <col min="9" max="9" width="11.6640625" bestFit="1" customWidth="1"/>
    <col min="10" max="10" width="12.88671875" customWidth="1"/>
    <col min="11" max="11" width="13.6640625" customWidth="1"/>
    <col min="12" max="12" width="12.88671875" customWidth="1"/>
    <col min="14" max="14" width="12.88671875" bestFit="1" customWidth="1"/>
  </cols>
  <sheetData>
    <row r="1" spans="1:12" ht="18" x14ac:dyDescent="0.35">
      <c r="A1" s="62" t="s">
        <v>332</v>
      </c>
      <c r="B1" s="91" t="s">
        <v>385</v>
      </c>
      <c r="C1" s="63" t="s">
        <v>333</v>
      </c>
      <c r="D1" s="64"/>
      <c r="E1" s="64"/>
      <c r="F1" s="64"/>
      <c r="G1" s="64"/>
      <c r="H1" s="82" t="s">
        <v>304</v>
      </c>
      <c r="I1" s="65"/>
      <c r="J1" s="66"/>
    </row>
    <row r="2" spans="1:12" x14ac:dyDescent="0.3">
      <c r="A2" s="67" t="s">
        <v>334</v>
      </c>
      <c r="B2" s="80">
        <v>45274</v>
      </c>
      <c r="C2" s="69" t="s">
        <v>335</v>
      </c>
      <c r="D2" s="70">
        <v>45257</v>
      </c>
      <c r="E2" s="69"/>
      <c r="F2" s="69"/>
      <c r="G2" s="69"/>
      <c r="H2" s="83"/>
      <c r="I2" s="71"/>
      <c r="J2" s="68"/>
    </row>
    <row r="3" spans="1:12" ht="15" thickBot="1" x14ac:dyDescent="0.35">
      <c r="A3" s="72" t="s">
        <v>383</v>
      </c>
      <c r="B3" s="89">
        <v>45292</v>
      </c>
      <c r="C3" s="73" t="s">
        <v>336</v>
      </c>
      <c r="D3" s="74">
        <v>45291</v>
      </c>
      <c r="E3" s="73"/>
      <c r="F3" s="73"/>
      <c r="G3" s="73"/>
      <c r="H3" s="84"/>
      <c r="I3" s="75"/>
      <c r="J3" s="76"/>
    </row>
    <row r="4" spans="1:12" ht="15" thickBot="1" x14ac:dyDescent="0.35">
      <c r="A4" s="106" t="s">
        <v>337</v>
      </c>
      <c r="B4" s="108"/>
      <c r="C4" s="106" t="s">
        <v>338</v>
      </c>
      <c r="D4" s="108"/>
      <c r="E4" s="106" t="s">
        <v>339</v>
      </c>
      <c r="F4" s="107"/>
      <c r="G4" s="108"/>
      <c r="H4" s="106" t="s">
        <v>340</v>
      </c>
      <c r="I4" s="107"/>
      <c r="J4" s="108"/>
    </row>
    <row r="5" spans="1:12" ht="18.600000000000001" thickBot="1" x14ac:dyDescent="0.35">
      <c r="A5" s="171" t="s">
        <v>345</v>
      </c>
      <c r="B5" s="172" t="s">
        <v>341</v>
      </c>
      <c r="C5" s="121">
        <v>2021</v>
      </c>
      <c r="D5" s="122">
        <v>2022</v>
      </c>
      <c r="E5" s="109" t="s">
        <v>342</v>
      </c>
      <c r="F5" s="78" t="s">
        <v>343</v>
      </c>
      <c r="G5" s="110" t="s">
        <v>344</v>
      </c>
      <c r="H5" s="79">
        <v>2024</v>
      </c>
      <c r="I5" s="161">
        <v>2025</v>
      </c>
      <c r="J5" s="160">
        <v>2026</v>
      </c>
    </row>
    <row r="6" spans="1:12" x14ac:dyDescent="0.3">
      <c r="A6" s="173" t="s">
        <v>394</v>
      </c>
      <c r="B6" s="136" t="s">
        <v>50</v>
      </c>
      <c r="C6" s="167">
        <v>32440</v>
      </c>
      <c r="D6" s="168">
        <v>39500</v>
      </c>
      <c r="E6" s="151">
        <v>39900</v>
      </c>
      <c r="F6" s="152">
        <v>48743</v>
      </c>
      <c r="G6" s="153">
        <v>48743</v>
      </c>
      <c r="H6" s="157">
        <v>50000</v>
      </c>
      <c r="I6" s="162">
        <v>51000</v>
      </c>
      <c r="J6" s="164">
        <v>55000</v>
      </c>
    </row>
    <row r="7" spans="1:12" x14ac:dyDescent="0.3">
      <c r="A7" s="173" t="s">
        <v>393</v>
      </c>
      <c r="B7" s="136" t="s">
        <v>392</v>
      </c>
      <c r="C7" s="167">
        <v>0</v>
      </c>
      <c r="D7" s="168">
        <v>0</v>
      </c>
      <c r="E7" s="151">
        <v>0</v>
      </c>
      <c r="F7" s="152">
        <v>5500</v>
      </c>
      <c r="G7" s="153">
        <v>5500</v>
      </c>
      <c r="H7" s="157">
        <v>15360</v>
      </c>
      <c r="I7" s="162">
        <v>17000</v>
      </c>
      <c r="J7" s="164">
        <v>17000</v>
      </c>
      <c r="K7" s="95"/>
      <c r="L7" s="95"/>
    </row>
    <row r="8" spans="1:12" ht="15" thickBot="1" x14ac:dyDescent="0.35">
      <c r="A8" s="174" t="s">
        <v>386</v>
      </c>
      <c r="B8" s="137" t="s">
        <v>410</v>
      </c>
      <c r="C8" s="169"/>
      <c r="D8" s="170"/>
      <c r="E8" s="154"/>
      <c r="F8" s="150"/>
      <c r="G8" s="155"/>
      <c r="H8" s="158"/>
      <c r="I8" s="163"/>
      <c r="J8" s="165"/>
    </row>
    <row r="9" spans="1:12" x14ac:dyDescent="0.3">
      <c r="A9" s="175" t="s">
        <v>51</v>
      </c>
      <c r="B9" s="136" t="s">
        <v>52</v>
      </c>
      <c r="C9" s="167">
        <v>0</v>
      </c>
      <c r="D9" s="168">
        <v>0</v>
      </c>
      <c r="E9" s="151">
        <v>400</v>
      </c>
      <c r="F9" s="152">
        <v>1300</v>
      </c>
      <c r="G9" s="153">
        <v>1300</v>
      </c>
      <c r="H9" s="157">
        <v>1500</v>
      </c>
      <c r="I9" s="162">
        <v>1600</v>
      </c>
      <c r="J9" s="164">
        <v>1600</v>
      </c>
      <c r="K9" s="95"/>
    </row>
    <row r="10" spans="1:12" ht="15" thickBot="1" x14ac:dyDescent="0.35">
      <c r="A10" s="116" t="s">
        <v>387</v>
      </c>
      <c r="B10" s="137" t="s">
        <v>411</v>
      </c>
      <c r="C10" s="169"/>
      <c r="D10" s="170"/>
      <c r="E10" s="154"/>
      <c r="F10" s="150"/>
      <c r="G10" s="155"/>
      <c r="H10" s="158"/>
      <c r="I10" s="163"/>
      <c r="J10" s="165"/>
    </row>
    <row r="11" spans="1:12" x14ac:dyDescent="0.3">
      <c r="A11" s="175" t="s">
        <v>53</v>
      </c>
      <c r="B11" s="136" t="s">
        <v>54</v>
      </c>
      <c r="C11" s="167">
        <v>1300</v>
      </c>
      <c r="D11" s="168">
        <v>1300</v>
      </c>
      <c r="E11" s="151">
        <v>1300</v>
      </c>
      <c r="F11" s="152">
        <v>0</v>
      </c>
      <c r="G11" s="153">
        <v>0</v>
      </c>
      <c r="H11" s="157">
        <v>200</v>
      </c>
      <c r="I11" s="162">
        <v>0</v>
      </c>
      <c r="J11" s="164">
        <v>0</v>
      </c>
    </row>
    <row r="12" spans="1:12" ht="15" thickBot="1" x14ac:dyDescent="0.35">
      <c r="A12" s="116" t="s">
        <v>388</v>
      </c>
      <c r="B12" s="137" t="s">
        <v>412</v>
      </c>
      <c r="C12" s="169"/>
      <c r="D12" s="170"/>
      <c r="E12" s="154"/>
      <c r="F12" s="150"/>
      <c r="G12" s="155"/>
      <c r="H12" s="158"/>
      <c r="I12" s="163"/>
      <c r="J12" s="165"/>
    </row>
    <row r="13" spans="1:12" x14ac:dyDescent="0.3">
      <c r="A13" s="175" t="s">
        <v>55</v>
      </c>
      <c r="B13" s="136" t="s">
        <v>56</v>
      </c>
      <c r="C13" s="167">
        <v>772</v>
      </c>
      <c r="D13" s="168">
        <v>400</v>
      </c>
      <c r="E13" s="151">
        <v>2100</v>
      </c>
      <c r="F13" s="152">
        <v>100</v>
      </c>
      <c r="G13" s="153">
        <v>100</v>
      </c>
      <c r="H13" s="159">
        <v>0</v>
      </c>
      <c r="I13" s="162">
        <v>0</v>
      </c>
      <c r="J13" s="164">
        <v>0</v>
      </c>
      <c r="K13" s="95"/>
    </row>
    <row r="14" spans="1:12" ht="15" thickBot="1" x14ac:dyDescent="0.35">
      <c r="A14" s="116" t="s">
        <v>389</v>
      </c>
      <c r="B14" s="137"/>
      <c r="C14" s="169"/>
      <c r="D14" s="170"/>
      <c r="E14" s="154"/>
      <c r="F14" s="150"/>
      <c r="G14" s="155"/>
      <c r="H14" s="158"/>
      <c r="I14" s="163"/>
      <c r="J14" s="165"/>
    </row>
    <row r="15" spans="1:12" x14ac:dyDescent="0.3">
      <c r="A15" s="175" t="s">
        <v>57</v>
      </c>
      <c r="B15" s="136" t="s">
        <v>58</v>
      </c>
      <c r="C15" s="167">
        <v>2751</v>
      </c>
      <c r="D15" s="168">
        <v>3000</v>
      </c>
      <c r="E15" s="151">
        <v>2900</v>
      </c>
      <c r="F15" s="152">
        <v>3015</v>
      </c>
      <c r="G15" s="153">
        <v>3015</v>
      </c>
      <c r="H15" s="157">
        <v>3200</v>
      </c>
      <c r="I15" s="162">
        <v>3200</v>
      </c>
      <c r="J15" s="164">
        <v>3300</v>
      </c>
    </row>
    <row r="16" spans="1:12" x14ac:dyDescent="0.3">
      <c r="A16" s="175" t="s">
        <v>57</v>
      </c>
      <c r="B16" s="136" t="s">
        <v>391</v>
      </c>
      <c r="C16" s="167">
        <v>0</v>
      </c>
      <c r="D16" s="168">
        <v>0</v>
      </c>
      <c r="E16" s="151">
        <v>0</v>
      </c>
      <c r="F16" s="152">
        <v>384</v>
      </c>
      <c r="G16" s="153">
        <v>384</v>
      </c>
      <c r="H16" s="157">
        <v>1200</v>
      </c>
      <c r="I16" s="162">
        <v>1300</v>
      </c>
      <c r="J16" s="164">
        <v>1500</v>
      </c>
      <c r="K16" s="95"/>
      <c r="L16" s="95"/>
    </row>
    <row r="17" spans="1:12" ht="15" thickBot="1" x14ac:dyDescent="0.35">
      <c r="A17" s="116" t="s">
        <v>390</v>
      </c>
      <c r="B17" s="137"/>
      <c r="C17" s="169"/>
      <c r="D17" s="170"/>
      <c r="E17" s="154"/>
      <c r="F17" s="150"/>
      <c r="G17" s="155"/>
      <c r="H17" s="158"/>
      <c r="I17" s="163"/>
      <c r="J17" s="165"/>
    </row>
    <row r="18" spans="1:12" x14ac:dyDescent="0.3">
      <c r="A18" s="175" t="s">
        <v>59</v>
      </c>
      <c r="B18" s="136" t="s">
        <v>60</v>
      </c>
      <c r="C18" s="167">
        <v>896</v>
      </c>
      <c r="D18" s="168">
        <v>920</v>
      </c>
      <c r="E18" s="151">
        <v>800</v>
      </c>
      <c r="F18" s="152">
        <v>553</v>
      </c>
      <c r="G18" s="153">
        <v>553</v>
      </c>
      <c r="H18" s="157">
        <v>700</v>
      </c>
      <c r="I18" s="162">
        <v>800</v>
      </c>
      <c r="J18" s="164">
        <v>900</v>
      </c>
    </row>
    <row r="19" spans="1:12" x14ac:dyDescent="0.3">
      <c r="A19" s="175" t="s">
        <v>61</v>
      </c>
      <c r="B19" s="136" t="s">
        <v>62</v>
      </c>
      <c r="C19" s="167">
        <v>6970</v>
      </c>
      <c r="D19" s="168">
        <v>7200</v>
      </c>
      <c r="E19" s="151">
        <v>7300</v>
      </c>
      <c r="F19" s="152">
        <v>5452</v>
      </c>
      <c r="G19" s="153">
        <v>5452</v>
      </c>
      <c r="H19" s="157">
        <v>7000</v>
      </c>
      <c r="I19" s="162">
        <v>7100</v>
      </c>
      <c r="J19" s="166">
        <v>7200</v>
      </c>
    </row>
    <row r="20" spans="1:12" x14ac:dyDescent="0.3">
      <c r="A20" s="175" t="s">
        <v>63</v>
      </c>
      <c r="B20" s="136" t="s">
        <v>64</v>
      </c>
      <c r="C20" s="167">
        <v>516</v>
      </c>
      <c r="D20" s="168">
        <v>600</v>
      </c>
      <c r="E20" s="151">
        <v>620</v>
      </c>
      <c r="F20" s="152">
        <v>1290</v>
      </c>
      <c r="G20" s="153">
        <v>1290</v>
      </c>
      <c r="H20" s="157">
        <v>1400</v>
      </c>
      <c r="I20" s="162">
        <v>1500</v>
      </c>
      <c r="J20" s="164">
        <v>1600</v>
      </c>
    </row>
    <row r="21" spans="1:12" x14ac:dyDescent="0.3">
      <c r="A21" s="175" t="s">
        <v>65</v>
      </c>
      <c r="B21" s="136" t="s">
        <v>66</v>
      </c>
      <c r="C21" s="167">
        <v>1523</v>
      </c>
      <c r="D21" s="168">
        <v>1620</v>
      </c>
      <c r="E21" s="151">
        <v>1650</v>
      </c>
      <c r="F21" s="152">
        <v>193</v>
      </c>
      <c r="G21" s="153">
        <v>193</v>
      </c>
      <c r="H21" s="157">
        <v>400</v>
      </c>
      <c r="I21" s="162">
        <v>500</v>
      </c>
      <c r="J21" s="164">
        <v>600</v>
      </c>
    </row>
    <row r="22" spans="1:12" x14ac:dyDescent="0.3">
      <c r="A22" s="175" t="s">
        <v>67</v>
      </c>
      <c r="B22" s="136" t="s">
        <v>68</v>
      </c>
      <c r="C22" s="167">
        <v>475</v>
      </c>
      <c r="D22" s="168">
        <v>600</v>
      </c>
      <c r="E22" s="151">
        <v>650</v>
      </c>
      <c r="F22" s="152">
        <v>325</v>
      </c>
      <c r="G22" s="153">
        <v>325</v>
      </c>
      <c r="H22" s="157">
        <v>650</v>
      </c>
      <c r="I22" s="162">
        <v>700</v>
      </c>
      <c r="J22" s="164">
        <v>750</v>
      </c>
    </row>
    <row r="23" spans="1:12" x14ac:dyDescent="0.3">
      <c r="A23" s="175" t="s">
        <v>272</v>
      </c>
      <c r="B23" s="136" t="s">
        <v>273</v>
      </c>
      <c r="C23" s="167">
        <v>2334</v>
      </c>
      <c r="D23" s="168">
        <v>2520</v>
      </c>
      <c r="E23" s="151">
        <v>0</v>
      </c>
      <c r="F23" s="152">
        <v>63</v>
      </c>
      <c r="G23" s="153">
        <v>63</v>
      </c>
      <c r="H23" s="157">
        <v>220</v>
      </c>
      <c r="I23" s="162">
        <v>300</v>
      </c>
      <c r="J23" s="164">
        <v>350</v>
      </c>
    </row>
    <row r="24" spans="1:12" x14ac:dyDescent="0.3">
      <c r="A24" s="175" t="s">
        <v>69</v>
      </c>
      <c r="B24" s="136" t="s">
        <v>70</v>
      </c>
      <c r="C24" s="167">
        <v>89</v>
      </c>
      <c r="D24" s="168">
        <v>200</v>
      </c>
      <c r="E24" s="151">
        <v>2400</v>
      </c>
      <c r="F24" s="152">
        <v>3184</v>
      </c>
      <c r="G24" s="153">
        <v>3184</v>
      </c>
      <c r="H24" s="157">
        <v>2600</v>
      </c>
      <c r="I24" s="162">
        <v>2700</v>
      </c>
      <c r="J24" s="164">
        <v>2800</v>
      </c>
    </row>
    <row r="25" spans="1:12" ht="10.8" customHeight="1" x14ac:dyDescent="0.3">
      <c r="A25" s="175"/>
      <c r="B25" s="139" t="s">
        <v>192</v>
      </c>
      <c r="C25" s="167"/>
      <c r="D25" s="168"/>
      <c r="E25" s="151"/>
      <c r="F25" s="152"/>
      <c r="G25" s="153"/>
      <c r="H25" s="157"/>
      <c r="I25" s="162"/>
      <c r="J25" s="164"/>
    </row>
    <row r="26" spans="1:12" x14ac:dyDescent="0.3">
      <c r="A26" s="175" t="s">
        <v>59</v>
      </c>
      <c r="B26" s="136" t="s">
        <v>400</v>
      </c>
      <c r="C26" s="167">
        <v>0</v>
      </c>
      <c r="D26" s="168">
        <v>0</v>
      </c>
      <c r="E26" s="151">
        <v>0</v>
      </c>
      <c r="F26" s="152">
        <v>77</v>
      </c>
      <c r="G26" s="153">
        <v>77</v>
      </c>
      <c r="H26" s="157">
        <v>215</v>
      </c>
      <c r="I26" s="162">
        <v>220</v>
      </c>
      <c r="J26" s="164">
        <v>0</v>
      </c>
      <c r="K26" s="95"/>
      <c r="L26" s="95"/>
    </row>
    <row r="27" spans="1:12" x14ac:dyDescent="0.3">
      <c r="A27" s="175" t="s">
        <v>61</v>
      </c>
      <c r="B27" s="136" t="s">
        <v>401</v>
      </c>
      <c r="C27" s="167">
        <v>0</v>
      </c>
      <c r="D27" s="168">
        <v>0</v>
      </c>
      <c r="E27" s="151">
        <v>0</v>
      </c>
      <c r="F27" s="152">
        <v>773</v>
      </c>
      <c r="G27" s="153">
        <v>773</v>
      </c>
      <c r="H27" s="157">
        <v>2150</v>
      </c>
      <c r="I27" s="162">
        <v>2200</v>
      </c>
      <c r="J27" s="164">
        <v>0</v>
      </c>
      <c r="K27" s="95"/>
      <c r="L27" s="95"/>
    </row>
    <row r="28" spans="1:12" x14ac:dyDescent="0.3">
      <c r="A28" s="175" t="s">
        <v>63</v>
      </c>
      <c r="B28" s="136" t="s">
        <v>402</v>
      </c>
      <c r="C28" s="167">
        <v>0</v>
      </c>
      <c r="D28" s="168">
        <v>0</v>
      </c>
      <c r="E28" s="151">
        <v>0</v>
      </c>
      <c r="F28" s="152">
        <v>44</v>
      </c>
      <c r="G28" s="153">
        <v>44</v>
      </c>
      <c r="H28" s="157">
        <v>123</v>
      </c>
      <c r="I28" s="162">
        <v>150</v>
      </c>
      <c r="J28" s="164">
        <v>0</v>
      </c>
      <c r="K28" s="95"/>
      <c r="L28" s="95"/>
    </row>
    <row r="29" spans="1:12" x14ac:dyDescent="0.3">
      <c r="A29" s="175" t="s">
        <v>65</v>
      </c>
      <c r="B29" s="136" t="s">
        <v>403</v>
      </c>
      <c r="C29" s="167">
        <v>0</v>
      </c>
      <c r="D29" s="168">
        <v>0</v>
      </c>
      <c r="E29" s="151">
        <v>0</v>
      </c>
      <c r="F29" s="152">
        <v>166</v>
      </c>
      <c r="G29" s="153">
        <v>166</v>
      </c>
      <c r="H29" s="157">
        <v>729</v>
      </c>
      <c r="I29" s="162">
        <v>730</v>
      </c>
      <c r="J29" s="164">
        <v>0</v>
      </c>
      <c r="K29" s="95"/>
      <c r="L29" s="95"/>
    </row>
    <row r="30" spans="1:12" x14ac:dyDescent="0.3">
      <c r="A30" s="175" t="s">
        <v>67</v>
      </c>
      <c r="B30" s="136" t="s">
        <v>404</v>
      </c>
      <c r="C30" s="167">
        <v>0</v>
      </c>
      <c r="D30" s="168">
        <v>0</v>
      </c>
      <c r="E30" s="151">
        <v>0</v>
      </c>
      <c r="F30" s="152">
        <v>28</v>
      </c>
      <c r="G30" s="153">
        <v>28</v>
      </c>
      <c r="H30" s="157">
        <v>77</v>
      </c>
      <c r="I30" s="162">
        <v>80</v>
      </c>
      <c r="J30" s="164">
        <v>0</v>
      </c>
      <c r="K30" s="95"/>
      <c r="L30" s="95"/>
    </row>
    <row r="31" spans="1:12" x14ac:dyDescent="0.3">
      <c r="A31" s="175" t="s">
        <v>272</v>
      </c>
      <c r="B31" s="136" t="s">
        <v>405</v>
      </c>
      <c r="C31" s="167">
        <v>0</v>
      </c>
      <c r="D31" s="168">
        <v>0</v>
      </c>
      <c r="E31" s="151">
        <v>0</v>
      </c>
      <c r="F31" s="152">
        <v>28</v>
      </c>
      <c r="G31" s="153">
        <v>28</v>
      </c>
      <c r="H31" s="157">
        <v>77</v>
      </c>
      <c r="I31" s="162">
        <v>80</v>
      </c>
      <c r="J31" s="164">
        <v>0</v>
      </c>
      <c r="K31" s="95"/>
      <c r="L31" s="95"/>
    </row>
    <row r="32" spans="1:12" x14ac:dyDescent="0.3">
      <c r="A32" s="175" t="s">
        <v>69</v>
      </c>
      <c r="B32" s="136" t="s">
        <v>406</v>
      </c>
      <c r="C32" s="167">
        <v>0</v>
      </c>
      <c r="D32" s="168">
        <v>0</v>
      </c>
      <c r="E32" s="151">
        <v>0</v>
      </c>
      <c r="F32" s="152">
        <f t="shared" ref="F32" si="0">G32-E32</f>
        <v>262</v>
      </c>
      <c r="G32" s="153">
        <v>262</v>
      </c>
      <c r="H32" s="157">
        <v>729</v>
      </c>
      <c r="I32" s="162">
        <v>750</v>
      </c>
      <c r="J32" s="164">
        <v>0</v>
      </c>
      <c r="K32" s="95"/>
      <c r="L32" s="95"/>
    </row>
    <row r="33" spans="1:10" ht="15" thickBot="1" x14ac:dyDescent="0.35">
      <c r="A33" s="116" t="s">
        <v>399</v>
      </c>
      <c r="B33" s="137" t="s">
        <v>407</v>
      </c>
      <c r="C33" s="169"/>
      <c r="D33" s="170"/>
      <c r="E33" s="154"/>
      <c r="F33" s="150"/>
      <c r="G33" s="155"/>
      <c r="H33" s="158"/>
      <c r="I33" s="163"/>
      <c r="J33" s="165"/>
    </row>
    <row r="34" spans="1:10" x14ac:dyDescent="0.3">
      <c r="A34" s="175" t="s">
        <v>72</v>
      </c>
      <c r="B34" s="136" t="s">
        <v>71</v>
      </c>
      <c r="C34" s="167">
        <v>200</v>
      </c>
      <c r="D34" s="168">
        <v>1000</v>
      </c>
      <c r="E34" s="151">
        <v>2000</v>
      </c>
      <c r="F34" s="152">
        <v>200</v>
      </c>
      <c r="G34" s="153">
        <v>200</v>
      </c>
      <c r="H34" s="157">
        <v>2500</v>
      </c>
      <c r="I34" s="162">
        <v>3000</v>
      </c>
      <c r="J34" s="164">
        <v>3000</v>
      </c>
    </row>
    <row r="35" spans="1:10" x14ac:dyDescent="0.3">
      <c r="A35" s="175" t="s">
        <v>72</v>
      </c>
      <c r="B35" s="136" t="s">
        <v>408</v>
      </c>
      <c r="C35" s="167">
        <v>4390</v>
      </c>
      <c r="D35" s="168">
        <v>200</v>
      </c>
      <c r="E35" s="151">
        <v>300</v>
      </c>
      <c r="F35" s="152">
        <v>238</v>
      </c>
      <c r="G35" s="153">
        <v>238</v>
      </c>
      <c r="H35" s="157">
        <v>300</v>
      </c>
      <c r="I35" s="162">
        <v>200</v>
      </c>
      <c r="J35" s="164">
        <v>0</v>
      </c>
    </row>
    <row r="36" spans="1:10" ht="15" thickBot="1" x14ac:dyDescent="0.35">
      <c r="A36" s="116" t="s">
        <v>409</v>
      </c>
      <c r="B36" s="137"/>
      <c r="C36" s="169"/>
      <c r="D36" s="170"/>
      <c r="E36" s="154"/>
      <c r="F36" s="150"/>
      <c r="G36" s="155"/>
      <c r="H36" s="158"/>
      <c r="I36" s="163"/>
      <c r="J36" s="165"/>
    </row>
    <row r="37" spans="1:10" x14ac:dyDescent="0.3">
      <c r="A37" s="175" t="s">
        <v>73</v>
      </c>
      <c r="B37" s="136" t="s">
        <v>74</v>
      </c>
      <c r="C37" s="167">
        <v>5249</v>
      </c>
      <c r="D37" s="168">
        <v>5500</v>
      </c>
      <c r="E37" s="151">
        <v>6000</v>
      </c>
      <c r="F37" s="152">
        <v>6500</v>
      </c>
      <c r="G37" s="153">
        <v>6500</v>
      </c>
      <c r="H37" s="157">
        <v>7000</v>
      </c>
      <c r="I37" s="162">
        <v>7200</v>
      </c>
      <c r="J37" s="164">
        <v>7400</v>
      </c>
    </row>
    <row r="38" spans="1:10" x14ac:dyDescent="0.3">
      <c r="A38" s="175" t="s">
        <v>75</v>
      </c>
      <c r="B38" s="136" t="s">
        <v>76</v>
      </c>
      <c r="C38" s="167">
        <v>61</v>
      </c>
      <c r="D38" s="168">
        <v>200</v>
      </c>
      <c r="E38" s="151">
        <v>100</v>
      </c>
      <c r="F38" s="152">
        <v>50</v>
      </c>
      <c r="G38" s="153">
        <v>50</v>
      </c>
      <c r="H38" s="157">
        <v>100</v>
      </c>
      <c r="I38" s="162">
        <v>150</v>
      </c>
      <c r="J38" s="164">
        <v>150</v>
      </c>
    </row>
    <row r="39" spans="1:10" x14ac:dyDescent="0.3">
      <c r="A39" s="175" t="s">
        <v>77</v>
      </c>
      <c r="B39" s="136" t="s">
        <v>78</v>
      </c>
      <c r="C39" s="167">
        <v>20</v>
      </c>
      <c r="D39" s="168">
        <v>60</v>
      </c>
      <c r="E39" s="151">
        <v>100</v>
      </c>
      <c r="F39" s="152">
        <v>50</v>
      </c>
      <c r="G39" s="153">
        <v>50</v>
      </c>
      <c r="H39" s="157">
        <v>50</v>
      </c>
      <c r="I39" s="162">
        <v>50</v>
      </c>
      <c r="J39" s="164">
        <v>50</v>
      </c>
    </row>
    <row r="40" spans="1:10" x14ac:dyDescent="0.3">
      <c r="A40" s="175" t="s">
        <v>79</v>
      </c>
      <c r="B40" s="136" t="s">
        <v>80</v>
      </c>
      <c r="C40" s="167">
        <v>508</v>
      </c>
      <c r="D40" s="168">
        <v>600</v>
      </c>
      <c r="E40" s="151">
        <v>500</v>
      </c>
      <c r="F40" s="152">
        <v>500</v>
      </c>
      <c r="G40" s="153">
        <v>500</v>
      </c>
      <c r="H40" s="157">
        <v>600</v>
      </c>
      <c r="I40" s="162">
        <v>600</v>
      </c>
      <c r="J40" s="164">
        <v>650</v>
      </c>
    </row>
    <row r="41" spans="1:10" x14ac:dyDescent="0.3">
      <c r="A41" s="175" t="s">
        <v>81</v>
      </c>
      <c r="B41" s="136" t="s">
        <v>82</v>
      </c>
      <c r="C41" s="167">
        <v>0</v>
      </c>
      <c r="D41" s="168">
        <v>0</v>
      </c>
      <c r="E41" s="151">
        <v>90</v>
      </c>
      <c r="F41" s="152">
        <v>144</v>
      </c>
      <c r="G41" s="153">
        <v>144</v>
      </c>
      <c r="H41" s="157">
        <v>200</v>
      </c>
      <c r="I41" s="162">
        <v>200</v>
      </c>
      <c r="J41" s="164">
        <v>200</v>
      </c>
    </row>
    <row r="42" spans="1:10" x14ac:dyDescent="0.3">
      <c r="A42" s="175" t="s">
        <v>83</v>
      </c>
      <c r="B42" s="136" t="s">
        <v>84</v>
      </c>
      <c r="C42" s="167">
        <v>590</v>
      </c>
      <c r="D42" s="168">
        <v>700</v>
      </c>
      <c r="E42" s="151">
        <v>700</v>
      </c>
      <c r="F42" s="152">
        <v>700</v>
      </c>
      <c r="G42" s="153">
        <v>700</v>
      </c>
      <c r="H42" s="157">
        <v>700</v>
      </c>
      <c r="I42" s="162">
        <v>700</v>
      </c>
      <c r="J42" s="164">
        <v>700</v>
      </c>
    </row>
    <row r="43" spans="1:10" ht="15" thickBot="1" x14ac:dyDescent="0.35">
      <c r="A43" s="116" t="s">
        <v>413</v>
      </c>
      <c r="B43" s="137"/>
      <c r="C43" s="169"/>
      <c r="D43" s="170"/>
      <c r="E43" s="154"/>
      <c r="F43" s="150"/>
      <c r="G43" s="155"/>
      <c r="H43" s="158"/>
      <c r="I43" s="163"/>
      <c r="J43" s="165"/>
    </row>
    <row r="44" spans="1:10" x14ac:dyDescent="0.3">
      <c r="A44" s="175" t="s">
        <v>85</v>
      </c>
      <c r="B44" s="136" t="s">
        <v>86</v>
      </c>
      <c r="C44" s="167">
        <v>300</v>
      </c>
      <c r="D44" s="168">
        <v>800</v>
      </c>
      <c r="E44" s="151">
        <v>500</v>
      </c>
      <c r="F44" s="152">
        <v>200</v>
      </c>
      <c r="G44" s="153">
        <v>200</v>
      </c>
      <c r="H44" s="157">
        <v>200</v>
      </c>
      <c r="I44" s="162">
        <v>200</v>
      </c>
      <c r="J44" s="164">
        <v>200</v>
      </c>
    </row>
    <row r="45" spans="1:10" x14ac:dyDescent="0.3">
      <c r="A45" s="173" t="s">
        <v>87</v>
      </c>
      <c r="B45" s="136" t="s">
        <v>88</v>
      </c>
      <c r="C45" s="167">
        <v>100</v>
      </c>
      <c r="D45" s="168">
        <v>500</v>
      </c>
      <c r="E45" s="151">
        <v>500</v>
      </c>
      <c r="F45" s="152">
        <v>800</v>
      </c>
      <c r="G45" s="153">
        <v>800</v>
      </c>
      <c r="H45" s="157">
        <v>200</v>
      </c>
      <c r="I45" s="162">
        <v>200</v>
      </c>
      <c r="J45" s="164">
        <v>200</v>
      </c>
    </row>
    <row r="46" spans="1:10" x14ac:dyDescent="0.3">
      <c r="A46" s="175" t="s">
        <v>89</v>
      </c>
      <c r="B46" s="136" t="s">
        <v>90</v>
      </c>
      <c r="C46" s="167">
        <v>4300</v>
      </c>
      <c r="D46" s="168">
        <v>500</v>
      </c>
      <c r="E46" s="151">
        <v>700</v>
      </c>
      <c r="F46" s="152">
        <v>200</v>
      </c>
      <c r="G46" s="153">
        <v>200</v>
      </c>
      <c r="H46" s="157">
        <v>300</v>
      </c>
      <c r="I46" s="162">
        <v>300</v>
      </c>
      <c r="J46" s="164">
        <v>350</v>
      </c>
    </row>
    <row r="47" spans="1:10" x14ac:dyDescent="0.3">
      <c r="A47" s="175" t="s">
        <v>91</v>
      </c>
      <c r="B47" s="136" t="s">
        <v>92</v>
      </c>
      <c r="C47" s="167">
        <v>2500</v>
      </c>
      <c r="D47" s="168">
        <v>2700</v>
      </c>
      <c r="E47" s="151">
        <v>2700</v>
      </c>
      <c r="F47" s="152">
        <v>2300</v>
      </c>
      <c r="G47" s="153">
        <v>2300</v>
      </c>
      <c r="H47" s="157">
        <v>2500</v>
      </c>
      <c r="I47" s="162">
        <v>2600</v>
      </c>
      <c r="J47" s="164">
        <v>2700</v>
      </c>
    </row>
    <row r="48" spans="1:10" x14ac:dyDescent="0.3">
      <c r="A48" s="175" t="s">
        <v>93</v>
      </c>
      <c r="B48" s="136" t="s">
        <v>94</v>
      </c>
      <c r="C48" s="167">
        <v>0</v>
      </c>
      <c r="D48" s="168">
        <v>150</v>
      </c>
      <c r="E48" s="151">
        <v>150</v>
      </c>
      <c r="F48" s="152">
        <v>50</v>
      </c>
      <c r="G48" s="153">
        <v>50</v>
      </c>
      <c r="H48" s="157">
        <v>100</v>
      </c>
      <c r="I48" s="162">
        <v>100</v>
      </c>
      <c r="J48" s="164">
        <v>110</v>
      </c>
    </row>
    <row r="49" spans="1:10" x14ac:dyDescent="0.3">
      <c r="A49" s="175" t="s">
        <v>95</v>
      </c>
      <c r="B49" s="136" t="s">
        <v>96</v>
      </c>
      <c r="C49" s="167">
        <v>200</v>
      </c>
      <c r="D49" s="168">
        <v>300</v>
      </c>
      <c r="E49" s="151">
        <v>500</v>
      </c>
      <c r="F49" s="152">
        <v>100</v>
      </c>
      <c r="G49" s="153">
        <v>100</v>
      </c>
      <c r="H49" s="157">
        <v>200</v>
      </c>
      <c r="I49" s="162">
        <v>200</v>
      </c>
      <c r="J49" s="164">
        <v>240</v>
      </c>
    </row>
    <row r="50" spans="1:10" x14ac:dyDescent="0.3">
      <c r="A50" s="175" t="s">
        <v>97</v>
      </c>
      <c r="B50" s="136" t="s">
        <v>98</v>
      </c>
      <c r="C50" s="167">
        <v>800</v>
      </c>
      <c r="D50" s="168">
        <v>900</v>
      </c>
      <c r="E50" s="151">
        <v>900</v>
      </c>
      <c r="F50" s="152">
        <v>1200</v>
      </c>
      <c r="G50" s="153">
        <v>1200</v>
      </c>
      <c r="H50" s="157">
        <v>1300</v>
      </c>
      <c r="I50" s="162">
        <v>1400</v>
      </c>
      <c r="J50" s="164">
        <v>1500</v>
      </c>
    </row>
    <row r="51" spans="1:10" x14ac:dyDescent="0.3">
      <c r="A51" s="175" t="s">
        <v>99</v>
      </c>
      <c r="B51" s="136" t="s">
        <v>100</v>
      </c>
      <c r="C51" s="167">
        <v>548</v>
      </c>
      <c r="D51" s="168">
        <v>700</v>
      </c>
      <c r="E51" s="151">
        <v>1750</v>
      </c>
      <c r="F51" s="152">
        <v>900</v>
      </c>
      <c r="G51" s="153">
        <v>900</v>
      </c>
      <c r="H51" s="157">
        <v>1000</v>
      </c>
      <c r="I51" s="162">
        <v>1100</v>
      </c>
      <c r="J51" s="164">
        <v>1200</v>
      </c>
    </row>
    <row r="52" spans="1:10" ht="15" thickBot="1" x14ac:dyDescent="0.35">
      <c r="A52" s="116" t="s">
        <v>414</v>
      </c>
      <c r="B52" s="137"/>
      <c r="C52" s="169"/>
      <c r="D52" s="170"/>
      <c r="E52" s="154"/>
      <c r="F52" s="150"/>
      <c r="G52" s="155"/>
      <c r="H52" s="158"/>
      <c r="I52" s="163"/>
      <c r="J52" s="165"/>
    </row>
    <row r="53" spans="1:10" x14ac:dyDescent="0.3">
      <c r="A53" s="175" t="s">
        <v>101</v>
      </c>
      <c r="B53" s="136" t="s">
        <v>102</v>
      </c>
      <c r="C53" s="167">
        <v>400</v>
      </c>
      <c r="D53" s="168">
        <v>700</v>
      </c>
      <c r="E53" s="151">
        <v>800</v>
      </c>
      <c r="F53" s="152">
        <v>700</v>
      </c>
      <c r="G53" s="153">
        <v>700</v>
      </c>
      <c r="H53" s="157">
        <v>1600</v>
      </c>
      <c r="I53" s="162">
        <v>1700</v>
      </c>
      <c r="J53" s="164">
        <v>1800</v>
      </c>
    </row>
    <row r="54" spans="1:10" x14ac:dyDescent="0.3">
      <c r="A54" s="175" t="s">
        <v>103</v>
      </c>
      <c r="B54" s="136" t="s">
        <v>104</v>
      </c>
      <c r="C54" s="167">
        <v>200</v>
      </c>
      <c r="D54" s="168">
        <v>400</v>
      </c>
      <c r="E54" s="151">
        <v>400</v>
      </c>
      <c r="F54" s="152">
        <v>1000</v>
      </c>
      <c r="G54" s="153">
        <v>1000</v>
      </c>
      <c r="H54" s="157">
        <v>500</v>
      </c>
      <c r="I54" s="162">
        <v>500</v>
      </c>
      <c r="J54" s="164">
        <v>500</v>
      </c>
    </row>
    <row r="55" spans="1:10" x14ac:dyDescent="0.3">
      <c r="A55" s="175" t="s">
        <v>105</v>
      </c>
      <c r="B55" s="136" t="s">
        <v>106</v>
      </c>
      <c r="C55" s="167">
        <v>500</v>
      </c>
      <c r="D55" s="168">
        <v>500</v>
      </c>
      <c r="E55" s="151">
        <v>500</v>
      </c>
      <c r="F55" s="152">
        <v>360</v>
      </c>
      <c r="G55" s="153">
        <v>360</v>
      </c>
      <c r="H55" s="157">
        <v>400</v>
      </c>
      <c r="I55" s="162">
        <v>450</v>
      </c>
      <c r="J55" s="164">
        <v>450</v>
      </c>
    </row>
    <row r="56" spans="1:10" x14ac:dyDescent="0.3">
      <c r="A56" s="175" t="s">
        <v>107</v>
      </c>
      <c r="B56" s="136" t="s">
        <v>108</v>
      </c>
      <c r="C56" s="167">
        <v>20</v>
      </c>
      <c r="D56" s="168">
        <v>50</v>
      </c>
      <c r="E56" s="151">
        <v>50</v>
      </c>
      <c r="F56" s="152">
        <v>0</v>
      </c>
      <c r="G56" s="153">
        <v>60</v>
      </c>
      <c r="H56" s="157">
        <v>60</v>
      </c>
      <c r="I56" s="162">
        <v>60</v>
      </c>
      <c r="J56" s="164">
        <v>70</v>
      </c>
    </row>
    <row r="57" spans="1:10" ht="15" thickBot="1" x14ac:dyDescent="0.35">
      <c r="A57" s="116" t="s">
        <v>415</v>
      </c>
      <c r="B57" s="137"/>
      <c r="C57" s="169"/>
      <c r="D57" s="170"/>
      <c r="E57" s="154"/>
      <c r="F57" s="150"/>
      <c r="G57" s="155"/>
      <c r="H57" s="158"/>
      <c r="I57" s="163"/>
      <c r="J57" s="165"/>
    </row>
    <row r="58" spans="1:10" x14ac:dyDescent="0.3">
      <c r="A58" s="173" t="s">
        <v>109</v>
      </c>
      <c r="B58" s="136" t="s">
        <v>110</v>
      </c>
      <c r="C58" s="167">
        <v>300</v>
      </c>
      <c r="D58" s="168">
        <v>400</v>
      </c>
      <c r="E58" s="151">
        <v>900</v>
      </c>
      <c r="F58" s="152">
        <v>800</v>
      </c>
      <c r="G58" s="153">
        <v>800</v>
      </c>
      <c r="H58" s="157">
        <v>800</v>
      </c>
      <c r="I58" s="162">
        <v>800</v>
      </c>
      <c r="J58" s="164">
        <v>800</v>
      </c>
    </row>
    <row r="59" spans="1:10" x14ac:dyDescent="0.3">
      <c r="A59" s="175" t="s">
        <v>111</v>
      </c>
      <c r="B59" s="136" t="s">
        <v>112</v>
      </c>
      <c r="C59" s="167">
        <v>0</v>
      </c>
      <c r="D59" s="168">
        <v>400</v>
      </c>
      <c r="E59" s="151">
        <v>300</v>
      </c>
      <c r="F59" s="152">
        <v>100</v>
      </c>
      <c r="G59" s="153">
        <v>100</v>
      </c>
      <c r="H59" s="157">
        <v>150</v>
      </c>
      <c r="I59" s="162">
        <v>160</v>
      </c>
      <c r="J59" s="164">
        <v>170</v>
      </c>
    </row>
    <row r="60" spans="1:10" x14ac:dyDescent="0.3">
      <c r="A60" s="175" t="s">
        <v>113</v>
      </c>
      <c r="B60" s="136" t="s">
        <v>114</v>
      </c>
      <c r="C60" s="167">
        <v>0</v>
      </c>
      <c r="D60" s="168">
        <v>300</v>
      </c>
      <c r="E60" s="151">
        <v>900</v>
      </c>
      <c r="F60" s="152">
        <v>0</v>
      </c>
      <c r="G60" s="153">
        <v>0</v>
      </c>
      <c r="H60" s="157">
        <v>200</v>
      </c>
      <c r="I60" s="162">
        <v>200</v>
      </c>
      <c r="J60" s="164">
        <v>200</v>
      </c>
    </row>
    <row r="61" spans="1:10" ht="15" thickBot="1" x14ac:dyDescent="0.35">
      <c r="A61" s="116" t="s">
        <v>416</v>
      </c>
      <c r="B61" s="137"/>
      <c r="C61" s="169"/>
      <c r="D61" s="170"/>
      <c r="E61" s="154"/>
      <c r="F61" s="150"/>
      <c r="G61" s="155"/>
      <c r="H61" s="158"/>
      <c r="I61" s="163"/>
      <c r="J61" s="165"/>
    </row>
    <row r="62" spans="1:10" x14ac:dyDescent="0.3">
      <c r="A62" s="175" t="s">
        <v>115</v>
      </c>
      <c r="B62" s="136" t="s">
        <v>116</v>
      </c>
      <c r="C62" s="167">
        <v>290</v>
      </c>
      <c r="D62" s="168">
        <v>200</v>
      </c>
      <c r="E62" s="151">
        <v>650</v>
      </c>
      <c r="F62" s="152">
        <v>250</v>
      </c>
      <c r="G62" s="153">
        <v>250</v>
      </c>
      <c r="H62" s="157">
        <v>270</v>
      </c>
      <c r="I62" s="162">
        <v>300</v>
      </c>
      <c r="J62" s="164">
        <v>300</v>
      </c>
    </row>
    <row r="63" spans="1:10" x14ac:dyDescent="0.3">
      <c r="A63" s="175" t="s">
        <v>202</v>
      </c>
      <c r="B63" s="136" t="s">
        <v>203</v>
      </c>
      <c r="C63" s="167">
        <v>0</v>
      </c>
      <c r="D63" s="168">
        <v>0</v>
      </c>
      <c r="E63" s="151">
        <v>0</v>
      </c>
      <c r="F63" s="152">
        <v>240</v>
      </c>
      <c r="G63" s="153">
        <v>240</v>
      </c>
      <c r="H63" s="157">
        <v>250</v>
      </c>
      <c r="I63" s="162">
        <v>260</v>
      </c>
      <c r="J63" s="164">
        <v>270</v>
      </c>
    </row>
    <row r="64" spans="1:10" ht="15" thickBot="1" x14ac:dyDescent="0.35">
      <c r="A64" s="116" t="s">
        <v>417</v>
      </c>
      <c r="B64" s="137"/>
      <c r="C64" s="169"/>
      <c r="D64" s="170"/>
      <c r="E64" s="154"/>
      <c r="F64" s="150"/>
      <c r="G64" s="155"/>
      <c r="H64" s="158"/>
      <c r="I64" s="163"/>
      <c r="J64" s="165"/>
    </row>
    <row r="65" spans="1:10" x14ac:dyDescent="0.3">
      <c r="A65" s="175" t="s">
        <v>117</v>
      </c>
      <c r="B65" s="136" t="s">
        <v>118</v>
      </c>
      <c r="C65" s="167">
        <v>0</v>
      </c>
      <c r="D65" s="168">
        <v>500</v>
      </c>
      <c r="E65" s="151">
        <v>500</v>
      </c>
      <c r="F65" s="152">
        <v>100</v>
      </c>
      <c r="G65" s="153">
        <v>100</v>
      </c>
      <c r="H65" s="157">
        <v>300</v>
      </c>
      <c r="I65" s="162">
        <v>350</v>
      </c>
      <c r="J65" s="164">
        <v>400</v>
      </c>
    </row>
    <row r="66" spans="1:10" x14ac:dyDescent="0.3">
      <c r="A66" s="175" t="s">
        <v>119</v>
      </c>
      <c r="B66" s="136" t="s">
        <v>120</v>
      </c>
      <c r="C66" s="167">
        <v>368</v>
      </c>
      <c r="D66" s="168">
        <v>1000</v>
      </c>
      <c r="E66" s="151">
        <v>1432</v>
      </c>
      <c r="F66" s="152">
        <v>900</v>
      </c>
      <c r="G66" s="156">
        <v>900</v>
      </c>
      <c r="H66" s="157">
        <v>900</v>
      </c>
      <c r="I66" s="162">
        <v>900</v>
      </c>
      <c r="J66" s="164">
        <v>900</v>
      </c>
    </row>
    <row r="67" spans="1:10" x14ac:dyDescent="0.3">
      <c r="A67" s="175" t="s">
        <v>204</v>
      </c>
      <c r="B67" s="136" t="s">
        <v>205</v>
      </c>
      <c r="C67" s="167">
        <v>432</v>
      </c>
      <c r="D67" s="168">
        <v>432</v>
      </c>
      <c r="E67" s="151">
        <v>0</v>
      </c>
      <c r="F67" s="152">
        <f t="shared" ref="F67:F104" si="1">G67-E67</f>
        <v>432</v>
      </c>
      <c r="G67" s="153">
        <v>432</v>
      </c>
      <c r="H67" s="157">
        <v>450</v>
      </c>
      <c r="I67" s="162">
        <v>460</v>
      </c>
      <c r="J67" s="164">
        <v>470</v>
      </c>
    </row>
    <row r="68" spans="1:10" x14ac:dyDescent="0.3">
      <c r="A68" s="175" t="s">
        <v>121</v>
      </c>
      <c r="B68" s="136" t="s">
        <v>122</v>
      </c>
      <c r="C68" s="167">
        <v>600</v>
      </c>
      <c r="D68" s="168">
        <v>600</v>
      </c>
      <c r="E68" s="151">
        <v>3200</v>
      </c>
      <c r="F68" s="152">
        <v>600</v>
      </c>
      <c r="G68" s="153">
        <v>600</v>
      </c>
      <c r="H68" s="157">
        <v>800</v>
      </c>
      <c r="I68" s="162">
        <v>800</v>
      </c>
      <c r="J68" s="164">
        <v>800</v>
      </c>
    </row>
    <row r="69" spans="1:10" x14ac:dyDescent="0.3">
      <c r="A69" s="175" t="s">
        <v>206</v>
      </c>
      <c r="B69" s="136" t="s">
        <v>207</v>
      </c>
      <c r="C69" s="167">
        <v>1200</v>
      </c>
      <c r="D69" s="168">
        <v>1200</v>
      </c>
      <c r="E69" s="151">
        <v>0</v>
      </c>
      <c r="F69" s="152">
        <f t="shared" si="1"/>
        <v>2600</v>
      </c>
      <c r="G69" s="153">
        <v>2600</v>
      </c>
      <c r="H69" s="157">
        <v>1500</v>
      </c>
      <c r="I69" s="162">
        <v>1500</v>
      </c>
      <c r="J69" s="164">
        <v>1500</v>
      </c>
    </row>
    <row r="70" spans="1:10" x14ac:dyDescent="0.3">
      <c r="A70" s="175" t="s">
        <v>123</v>
      </c>
      <c r="B70" s="136" t="s">
        <v>124</v>
      </c>
      <c r="C70" s="167">
        <v>0</v>
      </c>
      <c r="D70" s="168">
        <v>300</v>
      </c>
      <c r="E70" s="151">
        <v>500</v>
      </c>
      <c r="F70" s="152">
        <v>700</v>
      </c>
      <c r="G70" s="153">
        <v>700</v>
      </c>
      <c r="H70" s="157">
        <v>700</v>
      </c>
      <c r="I70" s="162">
        <v>500</v>
      </c>
      <c r="J70" s="164">
        <v>500</v>
      </c>
    </row>
    <row r="71" spans="1:10" x14ac:dyDescent="0.3">
      <c r="A71" s="175" t="s">
        <v>125</v>
      </c>
      <c r="B71" s="136" t="s">
        <v>126</v>
      </c>
      <c r="C71" s="167">
        <v>60</v>
      </c>
      <c r="D71" s="168">
        <v>100</v>
      </c>
      <c r="E71" s="151">
        <v>100</v>
      </c>
      <c r="F71" s="152">
        <v>100</v>
      </c>
      <c r="G71" s="153">
        <v>100</v>
      </c>
      <c r="H71" s="157">
        <v>200</v>
      </c>
      <c r="I71" s="162">
        <v>200</v>
      </c>
      <c r="J71" s="164">
        <v>200</v>
      </c>
    </row>
    <row r="72" spans="1:10" x14ac:dyDescent="0.3">
      <c r="A72" s="175" t="s">
        <v>127</v>
      </c>
      <c r="B72" s="136" t="s">
        <v>128</v>
      </c>
      <c r="C72" s="167">
        <v>2278</v>
      </c>
      <c r="D72" s="168">
        <v>2300</v>
      </c>
      <c r="E72" s="151">
        <v>1500</v>
      </c>
      <c r="F72" s="152">
        <v>1500</v>
      </c>
      <c r="G72" s="153">
        <v>1500</v>
      </c>
      <c r="H72" s="157">
        <v>1500</v>
      </c>
      <c r="I72" s="162">
        <v>1600</v>
      </c>
      <c r="J72" s="164">
        <v>1700</v>
      </c>
    </row>
    <row r="73" spans="1:10" x14ac:dyDescent="0.3">
      <c r="A73" s="175" t="s">
        <v>129</v>
      </c>
      <c r="B73" s="136" t="s">
        <v>130</v>
      </c>
      <c r="C73" s="167">
        <v>465</v>
      </c>
      <c r="D73" s="168">
        <v>500</v>
      </c>
      <c r="E73" s="151">
        <v>500</v>
      </c>
      <c r="F73" s="152">
        <v>400</v>
      </c>
      <c r="G73" s="153">
        <v>400</v>
      </c>
      <c r="H73" s="157">
        <v>450</v>
      </c>
      <c r="I73" s="162">
        <v>460</v>
      </c>
      <c r="J73" s="164">
        <v>470</v>
      </c>
    </row>
    <row r="74" spans="1:10" x14ac:dyDescent="0.3">
      <c r="A74" s="175" t="s">
        <v>131</v>
      </c>
      <c r="B74" s="136" t="s">
        <v>132</v>
      </c>
      <c r="C74" s="167">
        <v>600</v>
      </c>
      <c r="D74" s="168">
        <v>600</v>
      </c>
      <c r="E74" s="151">
        <v>600</v>
      </c>
      <c r="F74" s="152">
        <v>600</v>
      </c>
      <c r="G74" s="153">
        <v>600</v>
      </c>
      <c r="H74" s="157">
        <v>600</v>
      </c>
      <c r="I74" s="162">
        <v>600</v>
      </c>
      <c r="J74" s="164">
        <v>600</v>
      </c>
    </row>
    <row r="75" spans="1:10" x14ac:dyDescent="0.3">
      <c r="A75" s="175" t="s">
        <v>133</v>
      </c>
      <c r="B75" s="136" t="s">
        <v>134</v>
      </c>
      <c r="C75" s="167">
        <v>100</v>
      </c>
      <c r="D75" s="168">
        <v>400</v>
      </c>
      <c r="E75" s="151">
        <v>600</v>
      </c>
      <c r="F75" s="152">
        <v>500</v>
      </c>
      <c r="G75" s="153">
        <v>500</v>
      </c>
      <c r="H75" s="157">
        <v>500</v>
      </c>
      <c r="I75" s="162">
        <v>500</v>
      </c>
      <c r="J75" s="164">
        <v>500</v>
      </c>
    </row>
    <row r="76" spans="1:10" x14ac:dyDescent="0.3">
      <c r="A76" s="173" t="s">
        <v>290</v>
      </c>
      <c r="B76" s="136" t="s">
        <v>311</v>
      </c>
      <c r="C76" s="167">
        <v>0</v>
      </c>
      <c r="D76" s="168">
        <v>0</v>
      </c>
      <c r="E76" s="151">
        <v>0</v>
      </c>
      <c r="F76" s="152">
        <v>5498</v>
      </c>
      <c r="G76" s="153">
        <v>5498</v>
      </c>
      <c r="H76" s="157">
        <v>0</v>
      </c>
      <c r="I76" s="162">
        <v>0</v>
      </c>
      <c r="J76" s="164">
        <v>0</v>
      </c>
    </row>
    <row r="77" spans="1:10" ht="15" thickBot="1" x14ac:dyDescent="0.35">
      <c r="A77" s="174" t="s">
        <v>418</v>
      </c>
      <c r="B77" s="137"/>
      <c r="C77" s="169"/>
      <c r="D77" s="170"/>
      <c r="E77" s="154"/>
      <c r="F77" s="150"/>
      <c r="G77" s="155"/>
      <c r="H77" s="158"/>
      <c r="I77" s="163"/>
      <c r="J77" s="165"/>
    </row>
    <row r="78" spans="1:10" x14ac:dyDescent="0.3">
      <c r="A78" s="175" t="s">
        <v>135</v>
      </c>
      <c r="B78" s="136" t="s">
        <v>136</v>
      </c>
      <c r="C78" s="167">
        <v>80</v>
      </c>
      <c r="D78" s="168">
        <v>100</v>
      </c>
      <c r="E78" s="151">
        <v>150</v>
      </c>
      <c r="F78" s="152">
        <v>114</v>
      </c>
      <c r="G78" s="153">
        <v>114</v>
      </c>
      <c r="H78" s="157">
        <v>150</v>
      </c>
      <c r="I78" s="162">
        <v>150</v>
      </c>
      <c r="J78" s="164">
        <v>150</v>
      </c>
    </row>
    <row r="79" spans="1:10" x14ac:dyDescent="0.3">
      <c r="A79" s="175" t="s">
        <v>208</v>
      </c>
      <c r="B79" s="136" t="s">
        <v>209</v>
      </c>
      <c r="C79" s="167">
        <v>0</v>
      </c>
      <c r="D79" s="168">
        <v>100</v>
      </c>
      <c r="E79" s="151">
        <v>0</v>
      </c>
      <c r="F79" s="152">
        <f t="shared" si="1"/>
        <v>120</v>
      </c>
      <c r="G79" s="153">
        <v>120</v>
      </c>
      <c r="H79" s="157">
        <v>100</v>
      </c>
      <c r="I79" s="162">
        <v>100</v>
      </c>
      <c r="J79" s="164">
        <v>100</v>
      </c>
    </row>
    <row r="80" spans="1:10" ht="15" thickBot="1" x14ac:dyDescent="0.35">
      <c r="A80" s="116" t="s">
        <v>419</v>
      </c>
      <c r="B80" s="137"/>
      <c r="C80" s="169"/>
      <c r="D80" s="170"/>
      <c r="E80" s="154"/>
      <c r="F80" s="150"/>
      <c r="G80" s="155"/>
      <c r="H80" s="158"/>
      <c r="I80" s="163"/>
      <c r="J80" s="165"/>
    </row>
    <row r="81" spans="1:12" x14ac:dyDescent="0.3">
      <c r="A81" s="175" t="s">
        <v>137</v>
      </c>
      <c r="B81" s="136" t="s">
        <v>210</v>
      </c>
      <c r="C81" s="167">
        <v>520</v>
      </c>
      <c r="D81" s="168">
        <v>400</v>
      </c>
      <c r="E81" s="151">
        <v>1180</v>
      </c>
      <c r="F81" s="152">
        <v>500</v>
      </c>
      <c r="G81" s="153">
        <v>500</v>
      </c>
      <c r="H81" s="157">
        <v>500</v>
      </c>
      <c r="I81" s="162">
        <v>500</v>
      </c>
      <c r="J81" s="164">
        <v>600</v>
      </c>
    </row>
    <row r="82" spans="1:12" x14ac:dyDescent="0.3">
      <c r="A82" s="175" t="s">
        <v>211</v>
      </c>
      <c r="B82" s="136" t="s">
        <v>212</v>
      </c>
      <c r="C82" s="167">
        <v>0</v>
      </c>
      <c r="D82" s="168">
        <v>0</v>
      </c>
      <c r="E82" s="151">
        <v>0</v>
      </c>
      <c r="F82" s="152">
        <f t="shared" si="1"/>
        <v>5730</v>
      </c>
      <c r="G82" s="153">
        <v>5730</v>
      </c>
      <c r="H82" s="157">
        <v>0</v>
      </c>
      <c r="I82" s="162">
        <v>0</v>
      </c>
      <c r="J82" s="164">
        <v>0</v>
      </c>
    </row>
    <row r="83" spans="1:12" ht="15" thickBot="1" x14ac:dyDescent="0.35">
      <c r="A83" s="116" t="s">
        <v>420</v>
      </c>
      <c r="B83" s="137"/>
      <c r="C83" s="169"/>
      <c r="D83" s="170"/>
      <c r="E83" s="154"/>
      <c r="F83" s="150"/>
      <c r="G83" s="155"/>
      <c r="H83" s="158"/>
      <c r="I83" s="163"/>
      <c r="J83" s="165"/>
    </row>
    <row r="84" spans="1:12" x14ac:dyDescent="0.3">
      <c r="A84" s="175" t="s">
        <v>276</v>
      </c>
      <c r="B84" s="136" t="s">
        <v>192</v>
      </c>
      <c r="C84" s="167">
        <v>0</v>
      </c>
      <c r="D84" s="168">
        <v>0</v>
      </c>
      <c r="E84" s="151">
        <v>200</v>
      </c>
      <c r="F84" s="152">
        <v>100</v>
      </c>
      <c r="G84" s="153">
        <v>100</v>
      </c>
      <c r="H84" s="157">
        <v>1500</v>
      </c>
      <c r="I84" s="162">
        <v>300</v>
      </c>
      <c r="J84" s="164">
        <v>0</v>
      </c>
      <c r="K84" s="95"/>
      <c r="L84" s="95"/>
    </row>
    <row r="85" spans="1:12" x14ac:dyDescent="0.3">
      <c r="A85" s="175" t="s">
        <v>138</v>
      </c>
      <c r="B85" s="136" t="s">
        <v>426</v>
      </c>
      <c r="C85" s="167">
        <v>0</v>
      </c>
      <c r="D85" s="168">
        <v>0</v>
      </c>
      <c r="E85" s="151">
        <v>0</v>
      </c>
      <c r="F85" s="152">
        <v>11968</v>
      </c>
      <c r="G85" s="153">
        <v>11968</v>
      </c>
      <c r="H85" s="157">
        <v>9000</v>
      </c>
      <c r="I85" s="162">
        <v>5000</v>
      </c>
      <c r="J85" s="164">
        <v>0</v>
      </c>
      <c r="K85" s="95"/>
      <c r="L85" s="95"/>
    </row>
    <row r="86" spans="1:12" ht="15" thickBot="1" x14ac:dyDescent="0.35">
      <c r="A86" s="116" t="s">
        <v>421</v>
      </c>
      <c r="B86" s="137"/>
      <c r="C86" s="169"/>
      <c r="D86" s="170"/>
      <c r="E86" s="154"/>
      <c r="F86" s="150"/>
      <c r="G86" s="155"/>
      <c r="H86" s="158"/>
      <c r="I86" s="163"/>
      <c r="J86" s="165"/>
    </row>
    <row r="87" spans="1:12" x14ac:dyDescent="0.3">
      <c r="A87" s="175" t="s">
        <v>139</v>
      </c>
      <c r="B87" s="136" t="s">
        <v>294</v>
      </c>
      <c r="C87" s="167">
        <v>0</v>
      </c>
      <c r="D87" s="168">
        <v>0</v>
      </c>
      <c r="E87" s="151">
        <v>0</v>
      </c>
      <c r="F87" s="152">
        <v>69192</v>
      </c>
      <c r="G87" s="153">
        <v>69192</v>
      </c>
      <c r="H87" s="157">
        <v>229370.19</v>
      </c>
      <c r="I87" s="162">
        <v>300000</v>
      </c>
      <c r="J87" s="164">
        <v>0</v>
      </c>
      <c r="K87" s="95"/>
      <c r="L87" s="95"/>
    </row>
    <row r="88" spans="1:12" x14ac:dyDescent="0.3">
      <c r="A88" s="175" t="s">
        <v>139</v>
      </c>
      <c r="B88" s="136" t="s">
        <v>214</v>
      </c>
      <c r="C88" s="167">
        <v>0</v>
      </c>
      <c r="D88" s="168">
        <v>7000</v>
      </c>
      <c r="E88" s="151">
        <v>500</v>
      </c>
      <c r="F88" s="152">
        <v>100</v>
      </c>
      <c r="G88" s="153">
        <v>100</v>
      </c>
      <c r="H88" s="157">
        <v>1200</v>
      </c>
      <c r="I88" s="162">
        <v>1200</v>
      </c>
      <c r="J88" s="164">
        <v>1200</v>
      </c>
    </row>
    <row r="89" spans="1:12" ht="15" thickBot="1" x14ac:dyDescent="0.35">
      <c r="A89" s="116" t="s">
        <v>422</v>
      </c>
      <c r="B89" s="137"/>
      <c r="C89" s="169"/>
      <c r="D89" s="170"/>
      <c r="E89" s="154"/>
      <c r="F89" s="150"/>
      <c r="G89" s="155"/>
      <c r="H89" s="158"/>
      <c r="I89" s="163"/>
      <c r="J89" s="165"/>
    </row>
    <row r="90" spans="1:12" x14ac:dyDescent="0.3">
      <c r="A90" s="175" t="s">
        <v>140</v>
      </c>
      <c r="B90" s="136" t="s">
        <v>215</v>
      </c>
      <c r="C90" s="167">
        <v>150</v>
      </c>
      <c r="D90" s="168">
        <v>200</v>
      </c>
      <c r="E90" s="151">
        <v>320</v>
      </c>
      <c r="F90" s="152">
        <v>320</v>
      </c>
      <c r="G90" s="153">
        <v>320</v>
      </c>
      <c r="H90" s="157">
        <v>350</v>
      </c>
      <c r="I90" s="162">
        <v>360</v>
      </c>
      <c r="J90" s="164">
        <v>370</v>
      </c>
    </row>
    <row r="91" spans="1:12" ht="15" thickBot="1" x14ac:dyDescent="0.35">
      <c r="A91" s="116" t="s">
        <v>418</v>
      </c>
      <c r="B91" s="137"/>
      <c r="C91" s="169"/>
      <c r="D91" s="170"/>
      <c r="E91" s="154"/>
      <c r="F91" s="150"/>
      <c r="G91" s="155"/>
      <c r="H91" s="158"/>
      <c r="I91" s="163"/>
      <c r="J91" s="165"/>
    </row>
    <row r="92" spans="1:12" x14ac:dyDescent="0.3">
      <c r="A92" s="173" t="s">
        <v>216</v>
      </c>
      <c r="B92" s="136" t="s">
        <v>423</v>
      </c>
      <c r="C92" s="167">
        <v>0</v>
      </c>
      <c r="D92" s="168">
        <v>0</v>
      </c>
      <c r="E92" s="151">
        <v>0</v>
      </c>
      <c r="F92" s="152">
        <f t="shared" si="1"/>
        <v>127</v>
      </c>
      <c r="G92" s="153">
        <v>127</v>
      </c>
      <c r="H92" s="157">
        <v>0</v>
      </c>
      <c r="I92" s="162">
        <v>0</v>
      </c>
      <c r="J92" s="164">
        <v>0</v>
      </c>
    </row>
    <row r="93" spans="1:12" ht="15" thickBot="1" x14ac:dyDescent="0.35">
      <c r="A93" s="174" t="s">
        <v>386</v>
      </c>
      <c r="B93" s="137"/>
      <c r="C93" s="169"/>
      <c r="D93" s="170"/>
      <c r="E93" s="154"/>
      <c r="F93" s="150"/>
      <c r="G93" s="155"/>
      <c r="H93" s="158"/>
      <c r="I93" s="163"/>
      <c r="J93" s="165"/>
    </row>
    <row r="94" spans="1:12" x14ac:dyDescent="0.3">
      <c r="A94" s="175" t="s">
        <v>217</v>
      </c>
      <c r="B94" s="136" t="s">
        <v>218</v>
      </c>
      <c r="C94" s="167">
        <v>0</v>
      </c>
      <c r="D94" s="168">
        <v>0</v>
      </c>
      <c r="E94" s="151">
        <v>0</v>
      </c>
      <c r="F94" s="152">
        <f t="shared" si="1"/>
        <v>10</v>
      </c>
      <c r="G94" s="153">
        <v>10</v>
      </c>
      <c r="H94" s="157">
        <v>0</v>
      </c>
      <c r="I94" s="162">
        <v>0</v>
      </c>
      <c r="J94" s="164">
        <v>0</v>
      </c>
    </row>
    <row r="95" spans="1:12" ht="15" thickBot="1" x14ac:dyDescent="0.35">
      <c r="A95" s="116" t="s">
        <v>390</v>
      </c>
      <c r="B95" s="137"/>
      <c r="C95" s="169"/>
      <c r="D95" s="170"/>
      <c r="E95" s="154"/>
      <c r="F95" s="150"/>
      <c r="G95" s="155"/>
      <c r="H95" s="158"/>
      <c r="I95" s="163"/>
      <c r="J95" s="165"/>
    </row>
    <row r="96" spans="1:12" x14ac:dyDescent="0.3">
      <c r="A96" s="175" t="s">
        <v>219</v>
      </c>
      <c r="B96" s="136" t="s">
        <v>220</v>
      </c>
      <c r="C96" s="167">
        <v>0</v>
      </c>
      <c r="D96" s="168">
        <v>0</v>
      </c>
      <c r="E96" s="151">
        <v>0</v>
      </c>
      <c r="F96" s="152">
        <f t="shared" si="1"/>
        <v>19</v>
      </c>
      <c r="G96" s="153">
        <v>19</v>
      </c>
      <c r="H96" s="157">
        <v>0</v>
      </c>
      <c r="I96" s="162">
        <v>0</v>
      </c>
      <c r="J96" s="164">
        <v>0</v>
      </c>
    </row>
    <row r="97" spans="1:10" x14ac:dyDescent="0.3">
      <c r="A97" s="175" t="s">
        <v>223</v>
      </c>
      <c r="B97" s="136" t="s">
        <v>222</v>
      </c>
      <c r="C97" s="167">
        <v>0</v>
      </c>
      <c r="D97" s="168">
        <v>0</v>
      </c>
      <c r="E97" s="151">
        <v>0</v>
      </c>
      <c r="F97" s="152">
        <f t="shared" si="1"/>
        <v>1</v>
      </c>
      <c r="G97" s="153">
        <v>1</v>
      </c>
      <c r="H97" s="157">
        <v>0</v>
      </c>
      <c r="I97" s="162">
        <v>0</v>
      </c>
      <c r="J97" s="164">
        <v>0</v>
      </c>
    </row>
    <row r="98" spans="1:10" x14ac:dyDescent="0.3">
      <c r="A98" s="175" t="s">
        <v>224</v>
      </c>
      <c r="B98" s="136" t="s">
        <v>225</v>
      </c>
      <c r="C98" s="167">
        <v>0</v>
      </c>
      <c r="D98" s="168">
        <v>0</v>
      </c>
      <c r="E98" s="151">
        <v>0</v>
      </c>
      <c r="F98" s="152">
        <f t="shared" si="1"/>
        <v>4</v>
      </c>
      <c r="G98" s="153">
        <v>4</v>
      </c>
      <c r="H98" s="157">
        <v>0</v>
      </c>
      <c r="I98" s="162">
        <v>0</v>
      </c>
      <c r="J98" s="164">
        <v>0</v>
      </c>
    </row>
    <row r="99" spans="1:10" x14ac:dyDescent="0.3">
      <c r="A99" s="175" t="s">
        <v>226</v>
      </c>
      <c r="B99" s="136" t="s">
        <v>227</v>
      </c>
      <c r="C99" s="167">
        <v>0</v>
      </c>
      <c r="D99" s="168">
        <v>0</v>
      </c>
      <c r="E99" s="151">
        <v>0</v>
      </c>
      <c r="F99" s="152">
        <f t="shared" si="1"/>
        <v>1</v>
      </c>
      <c r="G99" s="153">
        <v>1</v>
      </c>
      <c r="H99" s="157">
        <v>0</v>
      </c>
      <c r="I99" s="162">
        <v>0</v>
      </c>
      <c r="J99" s="164">
        <v>0</v>
      </c>
    </row>
    <row r="100" spans="1:10" x14ac:dyDescent="0.3">
      <c r="A100" s="175" t="s">
        <v>228</v>
      </c>
      <c r="B100" s="136" t="s">
        <v>229</v>
      </c>
      <c r="C100" s="167">
        <v>0</v>
      </c>
      <c r="D100" s="168">
        <v>0</v>
      </c>
      <c r="E100" s="151">
        <v>0</v>
      </c>
      <c r="F100" s="152">
        <f t="shared" si="1"/>
        <v>1</v>
      </c>
      <c r="G100" s="153">
        <v>1</v>
      </c>
      <c r="H100" s="157">
        <v>0</v>
      </c>
      <c r="I100" s="162">
        <v>0</v>
      </c>
      <c r="J100" s="164">
        <v>0</v>
      </c>
    </row>
    <row r="101" spans="1:10" x14ac:dyDescent="0.3">
      <c r="A101" s="175" t="s">
        <v>230</v>
      </c>
      <c r="B101" s="136" t="s">
        <v>231</v>
      </c>
      <c r="C101" s="167">
        <v>0</v>
      </c>
      <c r="D101" s="168">
        <v>0</v>
      </c>
      <c r="E101" s="151">
        <v>0</v>
      </c>
      <c r="F101" s="152">
        <f t="shared" si="1"/>
        <v>6</v>
      </c>
      <c r="G101" s="153">
        <v>6</v>
      </c>
      <c r="H101" s="157">
        <v>0</v>
      </c>
      <c r="I101" s="162">
        <v>0</v>
      </c>
      <c r="J101" s="164">
        <v>0</v>
      </c>
    </row>
    <row r="102" spans="1:10" ht="15" thickBot="1" x14ac:dyDescent="0.35">
      <c r="A102" s="116" t="s">
        <v>399</v>
      </c>
      <c r="B102" s="137"/>
      <c r="C102" s="169"/>
      <c r="D102" s="170"/>
      <c r="E102" s="154"/>
      <c r="F102" s="150"/>
      <c r="G102" s="155"/>
      <c r="H102" s="158" t="s">
        <v>304</v>
      </c>
      <c r="I102" s="163" t="s">
        <v>304</v>
      </c>
      <c r="J102" s="165" t="s">
        <v>304</v>
      </c>
    </row>
    <row r="103" spans="1:10" x14ac:dyDescent="0.3">
      <c r="A103" s="175" t="s">
        <v>232</v>
      </c>
      <c r="B103" s="136" t="s">
        <v>233</v>
      </c>
      <c r="C103" s="167">
        <v>0</v>
      </c>
      <c r="D103" s="168">
        <v>0</v>
      </c>
      <c r="E103" s="151">
        <v>0</v>
      </c>
      <c r="F103" s="152">
        <f t="shared" si="1"/>
        <v>179</v>
      </c>
      <c r="G103" s="153">
        <v>179</v>
      </c>
      <c r="H103" s="157">
        <v>100</v>
      </c>
      <c r="I103" s="162">
        <v>0</v>
      </c>
      <c r="J103" s="164">
        <v>0</v>
      </c>
    </row>
    <row r="104" spans="1:10" x14ac:dyDescent="0.3">
      <c r="A104" s="175" t="s">
        <v>234</v>
      </c>
      <c r="B104" s="136" t="s">
        <v>235</v>
      </c>
      <c r="C104" s="167">
        <v>0</v>
      </c>
      <c r="D104" s="168">
        <v>0</v>
      </c>
      <c r="E104" s="151">
        <v>0</v>
      </c>
      <c r="F104" s="152">
        <f t="shared" si="1"/>
        <v>20</v>
      </c>
      <c r="G104" s="153">
        <v>20</v>
      </c>
      <c r="H104" s="157">
        <v>100</v>
      </c>
      <c r="I104" s="162">
        <v>0</v>
      </c>
      <c r="J104" s="164">
        <v>0</v>
      </c>
    </row>
    <row r="105" spans="1:10" x14ac:dyDescent="0.3">
      <c r="A105" s="175" t="s">
        <v>236</v>
      </c>
      <c r="B105" s="136" t="s">
        <v>237</v>
      </c>
      <c r="C105" s="167">
        <v>0</v>
      </c>
      <c r="D105" s="168">
        <v>0</v>
      </c>
      <c r="E105" s="151">
        <v>0</v>
      </c>
      <c r="F105" s="152">
        <f t="shared" ref="F105:F188" si="2">G105-E105</f>
        <v>20</v>
      </c>
      <c r="G105" s="153">
        <v>20</v>
      </c>
      <c r="H105" s="157">
        <v>100</v>
      </c>
      <c r="I105" s="162">
        <v>0</v>
      </c>
      <c r="J105" s="164">
        <v>0</v>
      </c>
    </row>
    <row r="106" spans="1:10" x14ac:dyDescent="0.3">
      <c r="A106" s="175" t="s">
        <v>238</v>
      </c>
      <c r="B106" s="136" t="s">
        <v>239</v>
      </c>
      <c r="C106" s="167">
        <v>0</v>
      </c>
      <c r="D106" s="168">
        <v>0</v>
      </c>
      <c r="E106" s="151">
        <v>0</v>
      </c>
      <c r="F106" s="152">
        <f t="shared" si="2"/>
        <v>10</v>
      </c>
      <c r="G106" s="153">
        <v>10</v>
      </c>
      <c r="H106" s="157">
        <v>100</v>
      </c>
      <c r="I106" s="162">
        <v>0</v>
      </c>
      <c r="J106" s="164">
        <v>0</v>
      </c>
    </row>
    <row r="107" spans="1:10" ht="15" thickBot="1" x14ac:dyDescent="0.35">
      <c r="A107" s="116" t="s">
        <v>413</v>
      </c>
      <c r="B107" s="137"/>
      <c r="C107" s="169"/>
      <c r="D107" s="170"/>
      <c r="E107" s="154"/>
      <c r="F107" s="150"/>
      <c r="G107" s="155"/>
      <c r="H107" s="158" t="s">
        <v>304</v>
      </c>
      <c r="I107" s="163" t="s">
        <v>304</v>
      </c>
      <c r="J107" s="165" t="s">
        <v>304</v>
      </c>
    </row>
    <row r="108" spans="1:10" x14ac:dyDescent="0.3">
      <c r="A108" s="175" t="s">
        <v>141</v>
      </c>
      <c r="B108" s="136" t="s">
        <v>142</v>
      </c>
      <c r="C108" s="167">
        <v>0</v>
      </c>
      <c r="D108" s="168">
        <v>0</v>
      </c>
      <c r="E108" s="151">
        <v>200</v>
      </c>
      <c r="F108" s="152">
        <v>83</v>
      </c>
      <c r="G108" s="153">
        <v>83</v>
      </c>
      <c r="H108" s="157">
        <v>200</v>
      </c>
      <c r="I108" s="162">
        <v>0</v>
      </c>
      <c r="J108" s="164">
        <v>0</v>
      </c>
    </row>
    <row r="109" spans="1:10" x14ac:dyDescent="0.3">
      <c r="A109" s="175" t="s">
        <v>141</v>
      </c>
      <c r="B109" s="136" t="s">
        <v>143</v>
      </c>
      <c r="C109" s="167">
        <v>0</v>
      </c>
      <c r="D109" s="168">
        <v>0</v>
      </c>
      <c r="E109" s="151">
        <v>50</v>
      </c>
      <c r="F109" s="152">
        <v>88</v>
      </c>
      <c r="G109" s="153">
        <v>88</v>
      </c>
      <c r="H109" s="157">
        <v>200</v>
      </c>
      <c r="I109" s="162">
        <v>0</v>
      </c>
      <c r="J109" s="164">
        <v>0</v>
      </c>
    </row>
    <row r="110" spans="1:10" ht="15" thickBot="1" x14ac:dyDescent="0.35">
      <c r="A110" s="116" t="s">
        <v>414</v>
      </c>
      <c r="B110" s="137"/>
      <c r="C110" s="169"/>
      <c r="D110" s="170"/>
      <c r="E110" s="154"/>
      <c r="F110" s="150"/>
      <c r="G110" s="155"/>
      <c r="H110" s="158" t="s">
        <v>304</v>
      </c>
      <c r="I110" s="163" t="s">
        <v>304</v>
      </c>
      <c r="J110" s="165" t="s">
        <v>304</v>
      </c>
    </row>
    <row r="111" spans="1:10" x14ac:dyDescent="0.3">
      <c r="A111" s="175" t="s">
        <v>240</v>
      </c>
      <c r="B111" s="136" t="s">
        <v>241</v>
      </c>
      <c r="C111" s="167">
        <v>0</v>
      </c>
      <c r="D111" s="168">
        <v>0</v>
      </c>
      <c r="E111" s="151">
        <v>0</v>
      </c>
      <c r="F111" s="152">
        <f t="shared" si="2"/>
        <v>40</v>
      </c>
      <c r="G111" s="153">
        <v>40</v>
      </c>
      <c r="H111" s="157">
        <v>200</v>
      </c>
      <c r="I111" s="162">
        <v>0</v>
      </c>
      <c r="J111" s="164">
        <v>0</v>
      </c>
    </row>
    <row r="112" spans="1:10" x14ac:dyDescent="0.3">
      <c r="A112" s="175" t="s">
        <v>144</v>
      </c>
      <c r="B112" s="136" t="s">
        <v>145</v>
      </c>
      <c r="C112" s="167">
        <v>0</v>
      </c>
      <c r="D112" s="168">
        <v>0</v>
      </c>
      <c r="E112" s="151">
        <v>200</v>
      </c>
      <c r="F112" s="152">
        <v>0</v>
      </c>
      <c r="G112" s="153">
        <v>0</v>
      </c>
      <c r="H112" s="157">
        <v>200</v>
      </c>
      <c r="I112" s="162">
        <v>200</v>
      </c>
      <c r="J112" s="164">
        <v>200</v>
      </c>
    </row>
    <row r="113" spans="1:10" ht="15" thickBot="1" x14ac:dyDescent="0.35">
      <c r="A113" s="116" t="s">
        <v>415</v>
      </c>
      <c r="B113" s="137"/>
      <c r="C113" s="169"/>
      <c r="D113" s="170"/>
      <c r="E113" s="154"/>
      <c r="F113" s="150"/>
      <c r="G113" s="155"/>
      <c r="H113" s="158" t="s">
        <v>304</v>
      </c>
      <c r="I113" s="163" t="s">
        <v>304</v>
      </c>
      <c r="J113" s="165" t="s">
        <v>304</v>
      </c>
    </row>
    <row r="114" spans="1:10" x14ac:dyDescent="0.3">
      <c r="A114" s="175" t="s">
        <v>242</v>
      </c>
      <c r="B114" s="136" t="s">
        <v>243</v>
      </c>
      <c r="C114" s="167">
        <v>0</v>
      </c>
      <c r="D114" s="168">
        <v>0</v>
      </c>
      <c r="E114" s="151">
        <v>0</v>
      </c>
      <c r="F114" s="152">
        <v>48</v>
      </c>
      <c r="G114" s="153">
        <v>48</v>
      </c>
      <c r="H114" s="157">
        <v>100</v>
      </c>
      <c r="I114" s="162">
        <v>0</v>
      </c>
      <c r="J114" s="164">
        <v>0</v>
      </c>
    </row>
    <row r="115" spans="1:10" ht="15" thickBot="1" x14ac:dyDescent="0.35">
      <c r="A115" s="116" t="s">
        <v>417</v>
      </c>
      <c r="B115" s="137"/>
      <c r="C115" s="169"/>
      <c r="D115" s="170"/>
      <c r="E115" s="154"/>
      <c r="F115" s="150"/>
      <c r="G115" s="155"/>
      <c r="H115" s="158" t="s">
        <v>427</v>
      </c>
      <c r="I115" s="163" t="s">
        <v>304</v>
      </c>
      <c r="J115" s="165" t="s">
        <v>304</v>
      </c>
    </row>
    <row r="116" spans="1:10" x14ac:dyDescent="0.3">
      <c r="A116" s="175" t="s">
        <v>146</v>
      </c>
      <c r="B116" s="136" t="s">
        <v>244</v>
      </c>
      <c r="C116" s="167">
        <v>0</v>
      </c>
      <c r="D116" s="168">
        <v>0</v>
      </c>
      <c r="E116" s="151">
        <v>200</v>
      </c>
      <c r="F116" s="152">
        <v>43</v>
      </c>
      <c r="G116" s="153">
        <v>43</v>
      </c>
      <c r="H116" s="157">
        <v>0</v>
      </c>
      <c r="I116" s="162">
        <v>0</v>
      </c>
      <c r="J116" s="164">
        <v>0</v>
      </c>
    </row>
    <row r="117" spans="1:10" x14ac:dyDescent="0.3">
      <c r="A117" s="175" t="s">
        <v>147</v>
      </c>
      <c r="B117" s="136" t="s">
        <v>148</v>
      </c>
      <c r="C117" s="167">
        <v>0</v>
      </c>
      <c r="D117" s="168">
        <v>0</v>
      </c>
      <c r="E117" s="151">
        <v>200</v>
      </c>
      <c r="F117" s="152">
        <v>214</v>
      </c>
      <c r="G117" s="153">
        <v>214</v>
      </c>
      <c r="H117" s="157">
        <v>0</v>
      </c>
      <c r="I117" s="162">
        <v>0</v>
      </c>
      <c r="J117" s="164">
        <v>0</v>
      </c>
    </row>
    <row r="118" spans="1:10" x14ac:dyDescent="0.3">
      <c r="A118" s="175" t="s">
        <v>149</v>
      </c>
      <c r="B118" s="136" t="s">
        <v>150</v>
      </c>
      <c r="C118" s="167">
        <v>0</v>
      </c>
      <c r="D118" s="168">
        <v>0</v>
      </c>
      <c r="E118" s="151">
        <v>1200</v>
      </c>
      <c r="F118" s="152">
        <v>822</v>
      </c>
      <c r="G118" s="153">
        <v>822</v>
      </c>
      <c r="H118" s="157">
        <v>0</v>
      </c>
      <c r="I118" s="162">
        <v>0</v>
      </c>
      <c r="J118" s="164">
        <v>0</v>
      </c>
    </row>
    <row r="119" spans="1:10" x14ac:dyDescent="0.3">
      <c r="A119" s="175" t="s">
        <v>151</v>
      </c>
      <c r="B119" s="136" t="s">
        <v>245</v>
      </c>
      <c r="C119" s="167">
        <v>0</v>
      </c>
      <c r="D119" s="168">
        <v>0</v>
      </c>
      <c r="E119" s="151">
        <v>180</v>
      </c>
      <c r="F119" s="152">
        <v>0</v>
      </c>
      <c r="G119" s="153">
        <v>0</v>
      </c>
      <c r="H119" s="157">
        <v>0</v>
      </c>
      <c r="I119" s="162">
        <v>0</v>
      </c>
      <c r="J119" s="164">
        <v>0</v>
      </c>
    </row>
    <row r="120" spans="1:10" ht="15" thickBot="1" x14ac:dyDescent="0.35">
      <c r="A120" s="116" t="s">
        <v>418</v>
      </c>
      <c r="B120" s="137"/>
      <c r="C120" s="169"/>
      <c r="D120" s="170"/>
      <c r="E120" s="154"/>
      <c r="F120" s="150"/>
      <c r="G120" s="155"/>
      <c r="H120" s="158" t="s">
        <v>304</v>
      </c>
      <c r="I120" s="163" t="s">
        <v>304</v>
      </c>
      <c r="J120" s="165" t="s">
        <v>304</v>
      </c>
    </row>
    <row r="121" spans="1:10" x14ac:dyDescent="0.3">
      <c r="A121" s="175" t="s">
        <v>152</v>
      </c>
      <c r="B121" s="136" t="s">
        <v>246</v>
      </c>
      <c r="C121" s="167">
        <v>10</v>
      </c>
      <c r="D121" s="168">
        <v>10</v>
      </c>
      <c r="E121" s="151">
        <v>100</v>
      </c>
      <c r="F121" s="152">
        <v>100</v>
      </c>
      <c r="G121" s="153">
        <v>100</v>
      </c>
      <c r="H121" s="157">
        <v>200</v>
      </c>
      <c r="I121" s="162">
        <v>250</v>
      </c>
      <c r="J121" s="164">
        <v>300</v>
      </c>
    </row>
    <row r="122" spans="1:10" ht="15" thickBot="1" x14ac:dyDescent="0.35">
      <c r="A122" s="116" t="s">
        <v>416</v>
      </c>
      <c r="B122" s="137"/>
      <c r="C122" s="169"/>
      <c r="D122" s="170"/>
      <c r="E122" s="154"/>
      <c r="F122" s="150"/>
      <c r="G122" s="155"/>
      <c r="H122" s="158" t="s">
        <v>304</v>
      </c>
      <c r="I122" s="163" t="s">
        <v>304</v>
      </c>
      <c r="J122" s="165" t="s">
        <v>304</v>
      </c>
    </row>
    <row r="123" spans="1:10" x14ac:dyDescent="0.3">
      <c r="A123" s="175" t="s">
        <v>153</v>
      </c>
      <c r="B123" s="136" t="s">
        <v>247</v>
      </c>
      <c r="C123" s="167">
        <v>0</v>
      </c>
      <c r="D123" s="168">
        <v>0</v>
      </c>
      <c r="E123" s="151">
        <v>3200</v>
      </c>
      <c r="F123" s="152">
        <v>0</v>
      </c>
      <c r="G123" s="153">
        <f>-G1196</f>
        <v>0</v>
      </c>
      <c r="H123" s="157">
        <v>2000</v>
      </c>
      <c r="I123" s="162">
        <v>2000</v>
      </c>
      <c r="J123" s="164">
        <v>2000</v>
      </c>
    </row>
    <row r="124" spans="1:10" ht="15" thickBot="1" x14ac:dyDescent="0.35">
      <c r="A124" s="116" t="s">
        <v>386</v>
      </c>
      <c r="B124" s="137"/>
      <c r="C124" s="169"/>
      <c r="D124" s="170"/>
      <c r="E124" s="154"/>
      <c r="F124" s="150"/>
      <c r="G124" s="155"/>
      <c r="H124" s="158" t="s">
        <v>427</v>
      </c>
      <c r="I124" s="163" t="s">
        <v>304</v>
      </c>
      <c r="J124" s="165" t="s">
        <v>304</v>
      </c>
    </row>
    <row r="125" spans="1:10" x14ac:dyDescent="0.3">
      <c r="A125" s="175" t="s">
        <v>154</v>
      </c>
      <c r="B125" s="136" t="s">
        <v>247</v>
      </c>
      <c r="C125" s="167">
        <v>500</v>
      </c>
      <c r="D125" s="168">
        <v>700</v>
      </c>
      <c r="E125" s="151">
        <v>800</v>
      </c>
      <c r="F125" s="152">
        <v>2500</v>
      </c>
      <c r="G125" s="153">
        <v>2500</v>
      </c>
      <c r="H125" s="157">
        <v>1500</v>
      </c>
      <c r="I125" s="162">
        <v>1500</v>
      </c>
      <c r="J125" s="164">
        <v>1500</v>
      </c>
    </row>
    <row r="126" spans="1:10" ht="15" thickBot="1" x14ac:dyDescent="0.35">
      <c r="A126" s="116" t="s">
        <v>416</v>
      </c>
      <c r="B126" s="137"/>
      <c r="C126" s="169"/>
      <c r="D126" s="170"/>
      <c r="E126" s="154"/>
      <c r="F126" s="150"/>
      <c r="G126" s="155"/>
      <c r="H126" s="158" t="s">
        <v>304</v>
      </c>
      <c r="I126" s="163" t="s">
        <v>304</v>
      </c>
      <c r="J126" s="165" t="s">
        <v>304</v>
      </c>
    </row>
    <row r="127" spans="1:10" x14ac:dyDescent="0.3">
      <c r="A127" s="175" t="s">
        <v>155</v>
      </c>
      <c r="B127" s="136" t="s">
        <v>248</v>
      </c>
      <c r="C127" s="167">
        <v>0</v>
      </c>
      <c r="D127" s="168">
        <v>0</v>
      </c>
      <c r="E127" s="151">
        <v>300</v>
      </c>
      <c r="F127" s="152">
        <v>0</v>
      </c>
      <c r="G127" s="153">
        <v>0</v>
      </c>
      <c r="H127" s="157">
        <v>100</v>
      </c>
      <c r="I127" s="162">
        <v>100</v>
      </c>
      <c r="J127" s="164">
        <v>100</v>
      </c>
    </row>
    <row r="128" spans="1:10" ht="15" thickBot="1" x14ac:dyDescent="0.35">
      <c r="A128" s="116" t="s">
        <v>424</v>
      </c>
      <c r="B128" s="137"/>
      <c r="C128" s="169"/>
      <c r="D128" s="170"/>
      <c r="E128" s="154"/>
      <c r="F128" s="150"/>
      <c r="G128" s="155"/>
      <c r="H128" s="158" t="s">
        <v>304</v>
      </c>
      <c r="I128" s="163" t="s">
        <v>304</v>
      </c>
      <c r="J128" s="165" t="s">
        <v>304</v>
      </c>
    </row>
    <row r="129" spans="1:11" x14ac:dyDescent="0.3">
      <c r="A129" s="175" t="s">
        <v>293</v>
      </c>
      <c r="B129" s="136" t="s">
        <v>432</v>
      </c>
      <c r="C129" s="167">
        <v>0</v>
      </c>
      <c r="D129" s="168">
        <v>0</v>
      </c>
      <c r="E129" s="151">
        <v>0</v>
      </c>
      <c r="F129" s="152">
        <f t="shared" si="2"/>
        <v>600</v>
      </c>
      <c r="G129" s="153">
        <v>600</v>
      </c>
      <c r="H129" s="157">
        <v>600</v>
      </c>
      <c r="I129" s="162">
        <v>0</v>
      </c>
      <c r="J129" s="164">
        <v>0</v>
      </c>
      <c r="K129" s="5"/>
    </row>
    <row r="130" spans="1:11" ht="15" thickBot="1" x14ac:dyDescent="0.35">
      <c r="A130" s="116" t="s">
        <v>418</v>
      </c>
      <c r="B130" s="137"/>
      <c r="C130" s="169"/>
      <c r="D130" s="170"/>
      <c r="E130" s="154"/>
      <c r="F130" s="150"/>
      <c r="G130" s="155"/>
      <c r="H130" s="158" t="s">
        <v>304</v>
      </c>
      <c r="I130" s="163" t="s">
        <v>304</v>
      </c>
      <c r="J130" s="165" t="s">
        <v>304</v>
      </c>
      <c r="K130" s="5"/>
    </row>
    <row r="131" spans="1:11" x14ac:dyDescent="0.3">
      <c r="A131" s="175" t="s">
        <v>157</v>
      </c>
      <c r="B131" s="136" t="s">
        <v>433</v>
      </c>
      <c r="C131" s="167">
        <v>20000</v>
      </c>
      <c r="D131" s="168">
        <v>9100</v>
      </c>
      <c r="E131" s="151">
        <v>2000</v>
      </c>
      <c r="F131" s="152">
        <v>1500</v>
      </c>
      <c r="G131" s="153">
        <v>1500</v>
      </c>
      <c r="H131" s="157">
        <v>4000</v>
      </c>
      <c r="I131" s="162">
        <v>1000</v>
      </c>
      <c r="J131" s="164">
        <v>1000</v>
      </c>
      <c r="K131" s="5"/>
    </row>
    <row r="132" spans="1:11" ht="15" thickBot="1" x14ac:dyDescent="0.35">
      <c r="A132" s="116" t="s">
        <v>422</v>
      </c>
      <c r="B132" s="137"/>
      <c r="C132" s="169"/>
      <c r="D132" s="170"/>
      <c r="E132" s="154"/>
      <c r="F132" s="150"/>
      <c r="G132" s="155"/>
      <c r="H132" s="158"/>
      <c r="I132" s="163" t="s">
        <v>304</v>
      </c>
      <c r="J132" s="165" t="s">
        <v>304</v>
      </c>
      <c r="K132" s="5"/>
    </row>
    <row r="133" spans="1:11" x14ac:dyDescent="0.3">
      <c r="A133" s="173" t="s">
        <v>274</v>
      </c>
      <c r="B133" s="136" t="s">
        <v>158</v>
      </c>
      <c r="C133" s="167">
        <v>20</v>
      </c>
      <c r="D133" s="168">
        <v>60</v>
      </c>
      <c r="E133" s="151">
        <v>60</v>
      </c>
      <c r="F133" s="152">
        <v>143</v>
      </c>
      <c r="G133" s="153">
        <v>143</v>
      </c>
      <c r="H133" s="157">
        <v>200</v>
      </c>
      <c r="I133" s="162">
        <v>200</v>
      </c>
      <c r="J133" s="164">
        <v>200</v>
      </c>
      <c r="K133" s="5"/>
    </row>
    <row r="134" spans="1:11" ht="15" thickBot="1" x14ac:dyDescent="0.35">
      <c r="A134" s="174" t="s">
        <v>389</v>
      </c>
      <c r="B134" s="137"/>
      <c r="C134" s="169"/>
      <c r="D134" s="170"/>
      <c r="E134" s="154"/>
      <c r="F134" s="150"/>
      <c r="G134" s="155"/>
      <c r="H134" s="158" t="s">
        <v>304</v>
      </c>
      <c r="I134" s="163" t="s">
        <v>304</v>
      </c>
      <c r="J134" s="165" t="s">
        <v>304</v>
      </c>
      <c r="K134" s="5"/>
    </row>
    <row r="135" spans="1:11" x14ac:dyDescent="0.3">
      <c r="A135" s="173" t="s">
        <v>250</v>
      </c>
      <c r="B135" s="136" t="s">
        <v>298</v>
      </c>
      <c r="C135" s="167">
        <v>800</v>
      </c>
      <c r="D135" s="168">
        <v>900</v>
      </c>
      <c r="E135" s="151">
        <v>0</v>
      </c>
      <c r="F135" s="152">
        <v>615</v>
      </c>
      <c r="G135" s="153">
        <v>615</v>
      </c>
      <c r="H135" s="157">
        <v>0</v>
      </c>
      <c r="I135" s="162">
        <v>0</v>
      </c>
      <c r="J135" s="164">
        <v>0</v>
      </c>
      <c r="K135" s="5"/>
    </row>
    <row r="136" spans="1:11" ht="15" thickBot="1" x14ac:dyDescent="0.35">
      <c r="A136" s="174" t="s">
        <v>386</v>
      </c>
      <c r="B136" s="137"/>
      <c r="C136" s="169"/>
      <c r="D136" s="170"/>
      <c r="E136" s="154"/>
      <c r="F136" s="150"/>
      <c r="G136" s="155"/>
      <c r="H136" s="158" t="s">
        <v>304</v>
      </c>
      <c r="I136" s="163" t="s">
        <v>304</v>
      </c>
      <c r="J136" s="165" t="s">
        <v>304</v>
      </c>
      <c r="K136" s="5"/>
    </row>
    <row r="137" spans="1:11" x14ac:dyDescent="0.3">
      <c r="A137" s="175" t="s">
        <v>159</v>
      </c>
      <c r="B137" s="136" t="s">
        <v>299</v>
      </c>
      <c r="C137" s="167">
        <v>120</v>
      </c>
      <c r="D137" s="168">
        <v>97</v>
      </c>
      <c r="E137" s="151">
        <v>220</v>
      </c>
      <c r="F137" s="152">
        <v>136</v>
      </c>
      <c r="G137" s="153">
        <v>136</v>
      </c>
      <c r="H137" s="157">
        <v>0</v>
      </c>
      <c r="I137" s="162">
        <v>0</v>
      </c>
      <c r="J137" s="164">
        <v>0</v>
      </c>
      <c r="K137" s="5"/>
    </row>
    <row r="138" spans="1:11" x14ac:dyDescent="0.3">
      <c r="A138" s="175" t="s">
        <v>251</v>
      </c>
      <c r="B138" s="136" t="s">
        <v>300</v>
      </c>
      <c r="C138" s="167">
        <v>30</v>
      </c>
      <c r="D138" s="168">
        <v>28</v>
      </c>
      <c r="E138" s="151">
        <v>0</v>
      </c>
      <c r="F138" s="152">
        <v>40</v>
      </c>
      <c r="G138" s="153">
        <v>40</v>
      </c>
      <c r="H138" s="157">
        <v>0</v>
      </c>
      <c r="I138" s="162">
        <v>0</v>
      </c>
      <c r="J138" s="164">
        <v>0</v>
      </c>
      <c r="K138" s="5"/>
    </row>
    <row r="139" spans="1:11" x14ac:dyDescent="0.3">
      <c r="A139" s="175" t="s">
        <v>252</v>
      </c>
      <c r="B139" s="136" t="s">
        <v>253</v>
      </c>
      <c r="C139" s="167">
        <v>350</v>
      </c>
      <c r="D139" s="168">
        <v>287</v>
      </c>
      <c r="E139" s="151">
        <v>0</v>
      </c>
      <c r="F139" s="152">
        <v>402</v>
      </c>
      <c r="G139" s="153">
        <v>402</v>
      </c>
      <c r="H139" s="157">
        <v>0</v>
      </c>
      <c r="I139" s="162">
        <v>0</v>
      </c>
      <c r="J139" s="164">
        <v>0</v>
      </c>
      <c r="K139" s="5"/>
    </row>
    <row r="140" spans="1:11" x14ac:dyDescent="0.3">
      <c r="A140" s="175" t="s">
        <v>254</v>
      </c>
      <c r="B140" s="136" t="s">
        <v>255</v>
      </c>
      <c r="C140" s="167">
        <v>15</v>
      </c>
      <c r="D140" s="168">
        <v>16</v>
      </c>
      <c r="E140" s="151">
        <v>0</v>
      </c>
      <c r="F140" s="152">
        <f t="shared" si="2"/>
        <v>23</v>
      </c>
      <c r="G140" s="153">
        <v>23</v>
      </c>
      <c r="H140" s="157">
        <v>0</v>
      </c>
      <c r="I140" s="162">
        <v>0</v>
      </c>
      <c r="J140" s="164">
        <v>0</v>
      </c>
      <c r="K140" s="5"/>
    </row>
    <row r="141" spans="1:11" x14ac:dyDescent="0.3">
      <c r="A141" s="175" t="s">
        <v>256</v>
      </c>
      <c r="B141" s="136" t="s">
        <v>257</v>
      </c>
      <c r="C141" s="167">
        <v>70</v>
      </c>
      <c r="D141" s="168">
        <v>61</v>
      </c>
      <c r="E141" s="151">
        <v>0</v>
      </c>
      <c r="F141" s="152">
        <f t="shared" si="2"/>
        <v>86</v>
      </c>
      <c r="G141" s="153">
        <v>86</v>
      </c>
      <c r="H141" s="157">
        <v>0</v>
      </c>
      <c r="I141" s="162">
        <v>0</v>
      </c>
      <c r="J141" s="164">
        <v>0</v>
      </c>
      <c r="K141" s="6"/>
    </row>
    <row r="142" spans="1:11" x14ac:dyDescent="0.3">
      <c r="A142" s="175" t="s">
        <v>258</v>
      </c>
      <c r="B142" s="136" t="s">
        <v>259</v>
      </c>
      <c r="C142" s="167">
        <v>10</v>
      </c>
      <c r="D142" s="168">
        <v>10</v>
      </c>
      <c r="E142" s="151">
        <v>0</v>
      </c>
      <c r="F142" s="152">
        <f t="shared" si="2"/>
        <v>14</v>
      </c>
      <c r="G142" s="153">
        <v>14</v>
      </c>
      <c r="H142" s="157">
        <v>0</v>
      </c>
      <c r="I142" s="162">
        <v>0</v>
      </c>
      <c r="J142" s="164">
        <v>0</v>
      </c>
      <c r="K142" s="7"/>
    </row>
    <row r="143" spans="1:11" x14ac:dyDescent="0.3">
      <c r="A143" s="175" t="s">
        <v>260</v>
      </c>
      <c r="B143" s="136" t="s">
        <v>261</v>
      </c>
      <c r="C143" s="167">
        <v>10</v>
      </c>
      <c r="D143" s="168">
        <v>10</v>
      </c>
      <c r="E143" s="151">
        <v>0</v>
      </c>
      <c r="F143" s="152">
        <f t="shared" si="2"/>
        <v>14</v>
      </c>
      <c r="G143" s="153">
        <v>14</v>
      </c>
      <c r="H143" s="157">
        <v>0</v>
      </c>
      <c r="I143" s="162">
        <v>0</v>
      </c>
      <c r="J143" s="164">
        <v>0</v>
      </c>
      <c r="K143" s="7"/>
    </row>
    <row r="144" spans="1:11" ht="15" thickBot="1" x14ac:dyDescent="0.35">
      <c r="A144" s="116" t="s">
        <v>399</v>
      </c>
      <c r="B144" s="137"/>
      <c r="C144" s="169"/>
      <c r="D144" s="170"/>
      <c r="E144" s="154"/>
      <c r="F144" s="150"/>
      <c r="G144" s="155"/>
      <c r="H144" s="158" t="s">
        <v>304</v>
      </c>
      <c r="I144" s="163" t="s">
        <v>304</v>
      </c>
      <c r="J144" s="165" t="s">
        <v>304</v>
      </c>
      <c r="K144" s="7"/>
    </row>
    <row r="145" spans="1:11" x14ac:dyDescent="0.3">
      <c r="A145" s="173" t="s">
        <v>160</v>
      </c>
      <c r="B145" s="136" t="s">
        <v>161</v>
      </c>
      <c r="C145" s="167">
        <v>1100</v>
      </c>
      <c r="D145" s="168">
        <v>1100</v>
      </c>
      <c r="E145" s="151">
        <v>700</v>
      </c>
      <c r="F145" s="152">
        <v>405</v>
      </c>
      <c r="G145" s="153">
        <v>405</v>
      </c>
      <c r="H145" s="157">
        <v>1000</v>
      </c>
      <c r="I145" s="162">
        <v>1200</v>
      </c>
      <c r="J145" s="164">
        <v>1200</v>
      </c>
      <c r="K145" s="7"/>
    </row>
    <row r="146" spans="1:11" ht="15" thickBot="1" x14ac:dyDescent="0.35">
      <c r="A146" s="174" t="s">
        <v>414</v>
      </c>
      <c r="B146" s="137"/>
      <c r="C146" s="169"/>
      <c r="D146" s="170"/>
      <c r="E146" s="154"/>
      <c r="F146" s="150"/>
      <c r="G146" s="155"/>
      <c r="H146" s="158" t="s">
        <v>304</v>
      </c>
      <c r="I146" s="163" t="s">
        <v>304</v>
      </c>
      <c r="J146" s="165" t="s">
        <v>304</v>
      </c>
      <c r="K146" s="7"/>
    </row>
    <row r="147" spans="1:11" x14ac:dyDescent="0.3">
      <c r="A147" s="173" t="s">
        <v>295</v>
      </c>
      <c r="B147" s="136" t="s">
        <v>296</v>
      </c>
      <c r="C147" s="167">
        <v>200</v>
      </c>
      <c r="D147" s="168">
        <v>400</v>
      </c>
      <c r="E147" s="151">
        <v>400</v>
      </c>
      <c r="F147" s="152">
        <v>899</v>
      </c>
      <c r="G147" s="153">
        <v>899</v>
      </c>
      <c r="H147" s="157">
        <v>400</v>
      </c>
      <c r="I147" s="162">
        <v>400</v>
      </c>
      <c r="J147" s="164">
        <v>400</v>
      </c>
      <c r="K147" s="7"/>
    </row>
    <row r="148" spans="1:11" ht="15" thickBot="1" x14ac:dyDescent="0.35">
      <c r="A148" s="174" t="s">
        <v>415</v>
      </c>
      <c r="B148" s="137"/>
      <c r="C148" s="169"/>
      <c r="D148" s="170"/>
      <c r="E148" s="154"/>
      <c r="F148" s="150"/>
      <c r="G148" s="155"/>
      <c r="H148" s="158" t="s">
        <v>304</v>
      </c>
      <c r="I148" s="163" t="s">
        <v>304</v>
      </c>
      <c r="J148" s="165" t="s">
        <v>304</v>
      </c>
      <c r="K148" s="7"/>
    </row>
    <row r="149" spans="1:11" x14ac:dyDescent="0.3">
      <c r="A149" s="173" t="s">
        <v>162</v>
      </c>
      <c r="B149" s="136" t="s">
        <v>297</v>
      </c>
      <c r="C149" s="167">
        <v>100</v>
      </c>
      <c r="D149" s="168">
        <v>100</v>
      </c>
      <c r="E149" s="151">
        <v>0</v>
      </c>
      <c r="F149" s="152">
        <v>205</v>
      </c>
      <c r="G149" s="153">
        <v>205</v>
      </c>
      <c r="H149" s="157">
        <v>300</v>
      </c>
      <c r="I149" s="162">
        <v>300</v>
      </c>
      <c r="J149" s="164">
        <v>300</v>
      </c>
      <c r="K149" s="7"/>
    </row>
    <row r="150" spans="1:11" x14ac:dyDescent="0.3">
      <c r="A150" s="173" t="s">
        <v>162</v>
      </c>
      <c r="B150" s="136" t="s">
        <v>163</v>
      </c>
      <c r="C150" s="167">
        <v>2200</v>
      </c>
      <c r="D150" s="168">
        <v>2400</v>
      </c>
      <c r="E150" s="151">
        <v>2200</v>
      </c>
      <c r="F150" s="152">
        <v>1200</v>
      </c>
      <c r="G150" s="153">
        <v>1200</v>
      </c>
      <c r="H150" s="157">
        <v>1600</v>
      </c>
      <c r="I150" s="162">
        <v>1700</v>
      </c>
      <c r="J150" s="164">
        <v>1700</v>
      </c>
      <c r="K150" s="7"/>
    </row>
    <row r="151" spans="1:11" x14ac:dyDescent="0.3">
      <c r="A151" s="173" t="s">
        <v>164</v>
      </c>
      <c r="B151" s="136" t="s">
        <v>165</v>
      </c>
      <c r="C151" s="167">
        <v>100</v>
      </c>
      <c r="D151" s="168">
        <v>200</v>
      </c>
      <c r="E151" s="151">
        <v>200</v>
      </c>
      <c r="F151" s="152">
        <v>100</v>
      </c>
      <c r="G151" s="153">
        <v>100</v>
      </c>
      <c r="H151" s="157">
        <v>200</v>
      </c>
      <c r="I151" s="162">
        <v>200</v>
      </c>
      <c r="J151" s="164">
        <v>200</v>
      </c>
      <c r="K151" s="7"/>
    </row>
    <row r="152" spans="1:11" ht="15" thickBot="1" x14ac:dyDescent="0.35">
      <c r="A152" s="174" t="s">
        <v>418</v>
      </c>
      <c r="B152" s="137"/>
      <c r="C152" s="169"/>
      <c r="D152" s="170"/>
      <c r="E152" s="154"/>
      <c r="F152" s="150"/>
      <c r="G152" s="155"/>
      <c r="H152" s="158" t="s">
        <v>304</v>
      </c>
      <c r="I152" s="163" t="s">
        <v>304</v>
      </c>
      <c r="J152" s="165" t="s">
        <v>304</v>
      </c>
      <c r="K152" s="7"/>
    </row>
    <row r="153" spans="1:11" x14ac:dyDescent="0.3">
      <c r="A153" s="173" t="s">
        <v>262</v>
      </c>
      <c r="B153" s="136" t="s">
        <v>263</v>
      </c>
      <c r="C153" s="167">
        <v>3900</v>
      </c>
      <c r="D153" s="168">
        <v>4500</v>
      </c>
      <c r="E153" s="151">
        <v>0</v>
      </c>
      <c r="F153" s="152">
        <f t="shared" si="2"/>
        <v>5207</v>
      </c>
      <c r="G153" s="153">
        <v>5207</v>
      </c>
      <c r="H153" s="157">
        <v>0</v>
      </c>
      <c r="I153" s="162">
        <v>0</v>
      </c>
      <c r="J153" s="164">
        <v>0</v>
      </c>
      <c r="K153" s="7"/>
    </row>
    <row r="154" spans="1:11" ht="15" thickBot="1" x14ac:dyDescent="0.35">
      <c r="A154" s="174" t="s">
        <v>386</v>
      </c>
      <c r="B154" s="137"/>
      <c r="C154" s="169"/>
      <c r="D154" s="170"/>
      <c r="E154" s="154"/>
      <c r="F154" s="150"/>
      <c r="G154" s="155"/>
      <c r="H154" s="158" t="s">
        <v>304</v>
      </c>
      <c r="I154" s="163" t="s">
        <v>304</v>
      </c>
      <c r="J154" s="165" t="s">
        <v>304</v>
      </c>
      <c r="K154" s="7"/>
    </row>
    <row r="155" spans="1:11" x14ac:dyDescent="0.3">
      <c r="A155" s="173" t="s">
        <v>288</v>
      </c>
      <c r="B155" s="136" t="s">
        <v>289</v>
      </c>
      <c r="C155" s="167">
        <v>0</v>
      </c>
      <c r="D155" s="168">
        <v>0</v>
      </c>
      <c r="E155" s="151">
        <v>0</v>
      </c>
      <c r="F155" s="152">
        <f t="shared" si="2"/>
        <v>100</v>
      </c>
      <c r="G155" s="153">
        <v>100</v>
      </c>
      <c r="H155" s="157">
        <v>0</v>
      </c>
      <c r="I155" s="162">
        <v>0</v>
      </c>
      <c r="J155" s="164">
        <v>0</v>
      </c>
      <c r="K155" s="7"/>
    </row>
    <row r="156" spans="1:11" ht="15" thickBot="1" x14ac:dyDescent="0.35">
      <c r="A156" s="174" t="s">
        <v>387</v>
      </c>
      <c r="B156" s="137"/>
      <c r="C156" s="169"/>
      <c r="D156" s="170"/>
      <c r="E156" s="154"/>
      <c r="F156" s="150"/>
      <c r="G156" s="155"/>
      <c r="H156" s="158" t="s">
        <v>304</v>
      </c>
      <c r="I156" s="163" t="s">
        <v>304</v>
      </c>
      <c r="J156" s="165" t="s">
        <v>304</v>
      </c>
      <c r="K156" s="7"/>
    </row>
    <row r="157" spans="1:11" x14ac:dyDescent="0.3">
      <c r="A157" s="173" t="s">
        <v>280</v>
      </c>
      <c r="B157" s="136" t="s">
        <v>58</v>
      </c>
      <c r="C157" s="167">
        <v>0</v>
      </c>
      <c r="D157" s="168">
        <v>0</v>
      </c>
      <c r="E157" s="151">
        <v>0</v>
      </c>
      <c r="F157" s="152">
        <f t="shared" si="2"/>
        <v>505</v>
      </c>
      <c r="G157" s="153">
        <v>505</v>
      </c>
      <c r="H157" s="157">
        <v>0</v>
      </c>
      <c r="I157" s="162">
        <v>0</v>
      </c>
      <c r="J157" s="164">
        <v>0</v>
      </c>
    </row>
    <row r="158" spans="1:11" ht="15" thickBot="1" x14ac:dyDescent="0.35">
      <c r="A158" s="174" t="s">
        <v>390</v>
      </c>
      <c r="B158" s="137"/>
      <c r="C158" s="169"/>
      <c r="D158" s="170"/>
      <c r="E158" s="154"/>
      <c r="F158" s="150"/>
      <c r="G158" s="155"/>
      <c r="H158" s="158" t="s">
        <v>304</v>
      </c>
      <c r="I158" s="163" t="s">
        <v>304</v>
      </c>
      <c r="J158" s="165" t="s">
        <v>304</v>
      </c>
    </row>
    <row r="159" spans="1:11" x14ac:dyDescent="0.3">
      <c r="A159" s="173" t="s">
        <v>281</v>
      </c>
      <c r="B159" s="136" t="s">
        <v>60</v>
      </c>
      <c r="C159" s="167">
        <v>0</v>
      </c>
      <c r="D159" s="168">
        <v>0</v>
      </c>
      <c r="E159" s="151">
        <v>0</v>
      </c>
      <c r="F159" s="152">
        <f t="shared" si="2"/>
        <v>73</v>
      </c>
      <c r="G159" s="153">
        <v>73</v>
      </c>
      <c r="H159" s="157">
        <v>0</v>
      </c>
      <c r="I159" s="162">
        <v>0</v>
      </c>
      <c r="J159" s="164">
        <v>0</v>
      </c>
    </row>
    <row r="160" spans="1:11" x14ac:dyDescent="0.3">
      <c r="A160" s="173" t="s">
        <v>282</v>
      </c>
      <c r="B160" s="136" t="s">
        <v>62</v>
      </c>
      <c r="C160" s="167">
        <v>0</v>
      </c>
      <c r="D160" s="168">
        <v>0</v>
      </c>
      <c r="E160" s="151">
        <v>0</v>
      </c>
      <c r="F160" s="152">
        <f t="shared" si="2"/>
        <v>729</v>
      </c>
      <c r="G160" s="153">
        <v>729</v>
      </c>
      <c r="H160" s="157">
        <v>0</v>
      </c>
      <c r="I160" s="162">
        <v>0</v>
      </c>
      <c r="J160" s="164">
        <v>0</v>
      </c>
    </row>
    <row r="161" spans="1:10" x14ac:dyDescent="0.3">
      <c r="A161" s="173" t="s">
        <v>283</v>
      </c>
      <c r="B161" s="136" t="s">
        <v>64</v>
      </c>
      <c r="C161" s="167">
        <v>0</v>
      </c>
      <c r="D161" s="168">
        <v>0</v>
      </c>
      <c r="E161" s="151">
        <v>0</v>
      </c>
      <c r="F161" s="152">
        <f t="shared" si="2"/>
        <v>42</v>
      </c>
      <c r="G161" s="153">
        <v>42</v>
      </c>
      <c r="H161" s="157">
        <v>0</v>
      </c>
      <c r="I161" s="162">
        <v>0</v>
      </c>
      <c r="J161" s="164">
        <v>0</v>
      </c>
    </row>
    <row r="162" spans="1:10" x14ac:dyDescent="0.3">
      <c r="A162" s="173" t="s">
        <v>284</v>
      </c>
      <c r="B162" s="136" t="s">
        <v>66</v>
      </c>
      <c r="C162" s="167">
        <v>0</v>
      </c>
      <c r="D162" s="168">
        <v>0</v>
      </c>
      <c r="E162" s="151">
        <v>0</v>
      </c>
      <c r="F162" s="152">
        <f t="shared" si="2"/>
        <v>156</v>
      </c>
      <c r="G162" s="153">
        <v>156</v>
      </c>
      <c r="H162" s="157">
        <v>0</v>
      </c>
      <c r="I162" s="162">
        <v>0</v>
      </c>
      <c r="J162" s="164">
        <v>0</v>
      </c>
    </row>
    <row r="163" spans="1:10" x14ac:dyDescent="0.3">
      <c r="A163" s="173" t="s">
        <v>285</v>
      </c>
      <c r="B163" s="136" t="s">
        <v>68</v>
      </c>
      <c r="C163" s="167">
        <v>0</v>
      </c>
      <c r="D163" s="168">
        <v>0</v>
      </c>
      <c r="E163" s="151">
        <v>0</v>
      </c>
      <c r="F163" s="152">
        <f t="shared" si="2"/>
        <v>26</v>
      </c>
      <c r="G163" s="153">
        <v>26</v>
      </c>
      <c r="H163" s="157">
        <v>0</v>
      </c>
      <c r="I163" s="162">
        <v>0</v>
      </c>
      <c r="J163" s="164">
        <v>0</v>
      </c>
    </row>
    <row r="164" spans="1:10" x14ac:dyDescent="0.3">
      <c r="A164" s="173" t="s">
        <v>286</v>
      </c>
      <c r="B164" s="136" t="s">
        <v>273</v>
      </c>
      <c r="C164" s="167">
        <v>0</v>
      </c>
      <c r="D164" s="168">
        <v>0</v>
      </c>
      <c r="E164" s="151">
        <v>0</v>
      </c>
      <c r="F164" s="152">
        <f t="shared" si="2"/>
        <v>26</v>
      </c>
      <c r="G164" s="153">
        <v>26</v>
      </c>
      <c r="H164" s="157">
        <v>0</v>
      </c>
      <c r="I164" s="162">
        <v>0</v>
      </c>
      <c r="J164" s="164">
        <v>0</v>
      </c>
    </row>
    <row r="165" spans="1:10" x14ac:dyDescent="0.3">
      <c r="A165" s="173" t="s">
        <v>287</v>
      </c>
      <c r="B165" s="136" t="s">
        <v>70</v>
      </c>
      <c r="C165" s="167">
        <v>0</v>
      </c>
      <c r="D165" s="168">
        <v>0</v>
      </c>
      <c r="E165" s="151">
        <v>0</v>
      </c>
      <c r="F165" s="152">
        <v>0</v>
      </c>
      <c r="G165" s="153">
        <v>247</v>
      </c>
      <c r="H165" s="157">
        <v>0</v>
      </c>
      <c r="I165" s="162">
        <v>0</v>
      </c>
      <c r="J165" s="164">
        <v>0</v>
      </c>
    </row>
    <row r="166" spans="1:10" ht="15" thickBot="1" x14ac:dyDescent="0.35">
      <c r="A166" s="174" t="s">
        <v>399</v>
      </c>
      <c r="B166" s="137"/>
      <c r="C166" s="169"/>
      <c r="D166" s="170"/>
      <c r="E166" s="154"/>
      <c r="F166" s="150"/>
      <c r="G166" s="155"/>
      <c r="H166" s="158" t="s">
        <v>304</v>
      </c>
      <c r="I166" s="163" t="s">
        <v>304</v>
      </c>
      <c r="J166" s="165" t="s">
        <v>304</v>
      </c>
    </row>
    <row r="167" spans="1:10" x14ac:dyDescent="0.3">
      <c r="A167" s="173" t="s">
        <v>166</v>
      </c>
      <c r="B167" s="136" t="s">
        <v>167</v>
      </c>
      <c r="C167" s="167">
        <v>352</v>
      </c>
      <c r="D167" s="168">
        <v>500</v>
      </c>
      <c r="E167" s="151">
        <v>700</v>
      </c>
      <c r="F167" s="152">
        <v>200</v>
      </c>
      <c r="G167" s="153">
        <v>200</v>
      </c>
      <c r="H167" s="157">
        <v>700</v>
      </c>
      <c r="I167" s="162">
        <v>400</v>
      </c>
      <c r="J167" s="164">
        <v>400</v>
      </c>
    </row>
    <row r="168" spans="1:10" ht="15" thickBot="1" x14ac:dyDescent="0.35">
      <c r="A168" s="174" t="s">
        <v>416</v>
      </c>
      <c r="B168" s="137"/>
      <c r="C168" s="169"/>
      <c r="D168" s="170"/>
      <c r="E168" s="154"/>
      <c r="F168" s="150"/>
      <c r="G168" s="155"/>
      <c r="H168" s="158" t="s">
        <v>304</v>
      </c>
      <c r="I168" s="163" t="s">
        <v>304</v>
      </c>
      <c r="J168" s="165" t="s">
        <v>304</v>
      </c>
    </row>
    <row r="169" spans="1:10" x14ac:dyDescent="0.3">
      <c r="A169" s="173" t="s">
        <v>168</v>
      </c>
      <c r="B169" s="136" t="s">
        <v>169</v>
      </c>
      <c r="C169" s="167">
        <v>1100</v>
      </c>
      <c r="D169" s="168">
        <v>1200</v>
      </c>
      <c r="E169" s="151">
        <v>1600</v>
      </c>
      <c r="F169" s="152">
        <v>2300</v>
      </c>
      <c r="G169" s="153">
        <v>2300</v>
      </c>
      <c r="H169" s="157">
        <v>2400</v>
      </c>
      <c r="I169" s="162">
        <v>2500</v>
      </c>
      <c r="J169" s="164">
        <v>2500</v>
      </c>
    </row>
    <row r="170" spans="1:10" ht="15" thickBot="1" x14ac:dyDescent="0.35">
      <c r="A170" s="174" t="s">
        <v>413</v>
      </c>
      <c r="B170" s="137"/>
      <c r="C170" s="169"/>
      <c r="D170" s="170"/>
      <c r="E170" s="154"/>
      <c r="F170" s="150"/>
      <c r="G170" s="155"/>
      <c r="H170" s="158" t="s">
        <v>304</v>
      </c>
      <c r="I170" s="163" t="s">
        <v>304</v>
      </c>
      <c r="J170" s="165" t="s">
        <v>304</v>
      </c>
    </row>
    <row r="171" spans="1:10" x14ac:dyDescent="0.3">
      <c r="A171" s="173" t="s">
        <v>170</v>
      </c>
      <c r="B171" s="136" t="s">
        <v>171</v>
      </c>
      <c r="C171" s="167">
        <v>6000</v>
      </c>
      <c r="D171" s="168">
        <v>200</v>
      </c>
      <c r="E171" s="151">
        <v>200</v>
      </c>
      <c r="F171" s="152">
        <v>100</v>
      </c>
      <c r="G171" s="153">
        <v>100</v>
      </c>
      <c r="H171" s="157">
        <v>1000</v>
      </c>
      <c r="I171" s="162">
        <v>100</v>
      </c>
      <c r="J171" s="164">
        <v>100</v>
      </c>
    </row>
    <row r="172" spans="1:10" ht="15" thickBot="1" x14ac:dyDescent="0.35">
      <c r="A172" s="174" t="s">
        <v>416</v>
      </c>
      <c r="B172" s="137"/>
      <c r="C172" s="169"/>
      <c r="D172" s="170"/>
      <c r="E172" s="154"/>
      <c r="F172" s="150"/>
      <c r="G172" s="155"/>
      <c r="H172" s="158" t="s">
        <v>304</v>
      </c>
      <c r="I172" s="163" t="s">
        <v>304</v>
      </c>
      <c r="J172" s="165" t="s">
        <v>304</v>
      </c>
    </row>
    <row r="173" spans="1:10" x14ac:dyDescent="0.3">
      <c r="A173" s="173" t="s">
        <v>172</v>
      </c>
      <c r="B173" s="136" t="s">
        <v>156</v>
      </c>
      <c r="C173" s="167">
        <v>50</v>
      </c>
      <c r="D173" s="168">
        <v>70</v>
      </c>
      <c r="E173" s="151">
        <v>100</v>
      </c>
      <c r="F173" s="152">
        <v>0</v>
      </c>
      <c r="G173" s="153">
        <v>0</v>
      </c>
      <c r="H173" s="157">
        <v>50</v>
      </c>
      <c r="I173" s="162">
        <v>50</v>
      </c>
      <c r="J173" s="164">
        <v>50</v>
      </c>
    </row>
    <row r="174" spans="1:10" ht="15" thickBot="1" x14ac:dyDescent="0.35">
      <c r="A174" s="174" t="s">
        <v>424</v>
      </c>
      <c r="B174" s="137"/>
      <c r="C174" s="169"/>
      <c r="D174" s="170"/>
      <c r="E174" s="154"/>
      <c r="F174" s="150"/>
      <c r="G174" s="155"/>
      <c r="H174" s="158" t="s">
        <v>304</v>
      </c>
      <c r="I174" s="163" t="s">
        <v>304</v>
      </c>
      <c r="J174" s="165" t="s">
        <v>304</v>
      </c>
    </row>
    <row r="175" spans="1:10" x14ac:dyDescent="0.3">
      <c r="A175" s="173" t="s">
        <v>173</v>
      </c>
      <c r="B175" s="136" t="s">
        <v>174</v>
      </c>
      <c r="C175" s="167">
        <v>250</v>
      </c>
      <c r="D175" s="168">
        <v>500</v>
      </c>
      <c r="E175" s="151">
        <v>500</v>
      </c>
      <c r="F175" s="152">
        <v>250</v>
      </c>
      <c r="G175" s="153">
        <v>0</v>
      </c>
      <c r="H175" s="157">
        <v>500</v>
      </c>
      <c r="I175" s="162">
        <v>250</v>
      </c>
      <c r="J175" s="164">
        <v>250</v>
      </c>
    </row>
    <row r="176" spans="1:10" ht="15" thickBot="1" x14ac:dyDescent="0.35">
      <c r="A176" s="174" t="s">
        <v>386</v>
      </c>
      <c r="B176" s="137"/>
      <c r="C176" s="169"/>
      <c r="D176" s="170"/>
      <c r="E176" s="154"/>
      <c r="F176" s="150"/>
      <c r="G176" s="155"/>
      <c r="H176" s="158" t="s">
        <v>304</v>
      </c>
      <c r="I176" s="163" t="s">
        <v>304</v>
      </c>
      <c r="J176" s="165" t="s">
        <v>304</v>
      </c>
    </row>
    <row r="177" spans="1:10" x14ac:dyDescent="0.3">
      <c r="A177" s="173" t="s">
        <v>265</v>
      </c>
      <c r="B177" s="136" t="s">
        <v>264</v>
      </c>
      <c r="C177" s="167">
        <v>10</v>
      </c>
      <c r="D177" s="168">
        <v>20</v>
      </c>
      <c r="E177" s="151">
        <v>0</v>
      </c>
      <c r="F177" s="152">
        <v>50</v>
      </c>
      <c r="G177" s="153">
        <v>50</v>
      </c>
      <c r="H177" s="157">
        <v>50</v>
      </c>
      <c r="I177" s="162">
        <v>50</v>
      </c>
      <c r="J177" s="164">
        <v>50</v>
      </c>
    </row>
    <row r="178" spans="1:10" ht="15" thickBot="1" x14ac:dyDescent="0.35">
      <c r="A178" s="174" t="s">
        <v>414</v>
      </c>
      <c r="B178" s="137"/>
      <c r="C178" s="169"/>
      <c r="D178" s="170"/>
      <c r="E178" s="154"/>
      <c r="F178" s="150"/>
      <c r="G178" s="155"/>
      <c r="H178" s="158" t="s">
        <v>304</v>
      </c>
      <c r="I178" s="163" t="s">
        <v>304</v>
      </c>
      <c r="J178" s="165" t="s">
        <v>304</v>
      </c>
    </row>
    <row r="179" spans="1:10" x14ac:dyDescent="0.3">
      <c r="A179" s="173" t="s">
        <v>175</v>
      </c>
      <c r="B179" s="136" t="s">
        <v>176</v>
      </c>
      <c r="C179" s="167">
        <v>20</v>
      </c>
      <c r="D179" s="168">
        <v>70</v>
      </c>
      <c r="E179" s="151">
        <v>100</v>
      </c>
      <c r="F179" s="152">
        <v>50</v>
      </c>
      <c r="G179" s="153">
        <v>50</v>
      </c>
      <c r="H179" s="157">
        <v>50</v>
      </c>
      <c r="I179" s="162">
        <v>50</v>
      </c>
      <c r="J179" s="164">
        <v>50</v>
      </c>
    </row>
    <row r="180" spans="1:10" ht="15" thickBot="1" x14ac:dyDescent="0.35">
      <c r="A180" s="174" t="s">
        <v>416</v>
      </c>
      <c r="B180" s="137"/>
      <c r="C180" s="169"/>
      <c r="D180" s="170"/>
      <c r="E180" s="154"/>
      <c r="F180" s="150"/>
      <c r="G180" s="155"/>
      <c r="H180" s="158" t="s">
        <v>304</v>
      </c>
      <c r="I180" s="163" t="s">
        <v>304</v>
      </c>
      <c r="J180" s="165" t="s">
        <v>304</v>
      </c>
    </row>
    <row r="181" spans="1:10" x14ac:dyDescent="0.3">
      <c r="A181" s="173" t="s">
        <v>177</v>
      </c>
      <c r="B181" s="136" t="s">
        <v>178</v>
      </c>
      <c r="C181" s="167">
        <v>83</v>
      </c>
      <c r="D181" s="168">
        <v>100</v>
      </c>
      <c r="E181" s="151">
        <v>100</v>
      </c>
      <c r="F181" s="152">
        <v>88</v>
      </c>
      <c r="G181" s="153">
        <v>88</v>
      </c>
      <c r="H181" s="157">
        <v>100</v>
      </c>
      <c r="I181" s="162">
        <v>100</v>
      </c>
      <c r="J181" s="164">
        <v>100</v>
      </c>
    </row>
    <row r="182" spans="1:10" x14ac:dyDescent="0.3">
      <c r="A182" s="173" t="s">
        <v>179</v>
      </c>
      <c r="B182" s="136" t="s">
        <v>180</v>
      </c>
      <c r="C182" s="167">
        <v>60</v>
      </c>
      <c r="D182" s="168">
        <v>100</v>
      </c>
      <c r="E182" s="151">
        <v>100</v>
      </c>
      <c r="F182" s="152">
        <v>58</v>
      </c>
      <c r="G182" s="153">
        <v>58</v>
      </c>
      <c r="H182" s="157">
        <v>60</v>
      </c>
      <c r="I182" s="162">
        <v>60</v>
      </c>
      <c r="J182" s="164">
        <v>60</v>
      </c>
    </row>
    <row r="183" spans="1:10" ht="15" thickBot="1" x14ac:dyDescent="0.35">
      <c r="A183" s="174" t="s">
        <v>418</v>
      </c>
      <c r="B183" s="137"/>
      <c r="C183" s="169"/>
      <c r="D183" s="170"/>
      <c r="E183" s="154"/>
      <c r="F183" s="150"/>
      <c r="G183" s="155"/>
      <c r="H183" s="158" t="s">
        <v>304</v>
      </c>
      <c r="I183" s="163" t="s">
        <v>304</v>
      </c>
      <c r="J183" s="165" t="s">
        <v>304</v>
      </c>
    </row>
    <row r="184" spans="1:10" x14ac:dyDescent="0.3">
      <c r="A184" s="173" t="s">
        <v>181</v>
      </c>
      <c r="B184" s="136" t="s">
        <v>182</v>
      </c>
      <c r="C184" s="167">
        <v>50</v>
      </c>
      <c r="D184" s="168">
        <v>40</v>
      </c>
      <c r="E184" s="151">
        <v>50</v>
      </c>
      <c r="F184" s="152">
        <v>5</v>
      </c>
      <c r="G184" s="153">
        <v>5</v>
      </c>
      <c r="H184" s="157">
        <v>10</v>
      </c>
      <c r="I184" s="162">
        <v>10</v>
      </c>
      <c r="J184" s="164">
        <v>10</v>
      </c>
    </row>
    <row r="185" spans="1:10" ht="15" thickBot="1" x14ac:dyDescent="0.35">
      <c r="A185" s="174" t="s">
        <v>413</v>
      </c>
      <c r="B185" s="137"/>
      <c r="C185" s="169"/>
      <c r="D185" s="170"/>
      <c r="E185" s="154"/>
      <c r="F185" s="150"/>
      <c r="G185" s="155"/>
      <c r="H185" s="158" t="s">
        <v>304</v>
      </c>
      <c r="I185" s="163" t="s">
        <v>304</v>
      </c>
      <c r="J185" s="165" t="s">
        <v>304</v>
      </c>
    </row>
    <row r="186" spans="1:10" x14ac:dyDescent="0.3">
      <c r="A186" s="175" t="s">
        <v>183</v>
      </c>
      <c r="B186" s="136" t="s">
        <v>184</v>
      </c>
      <c r="C186" s="167">
        <v>61</v>
      </c>
      <c r="D186" s="168">
        <v>200</v>
      </c>
      <c r="E186" s="151">
        <v>200</v>
      </c>
      <c r="F186" s="152">
        <v>0</v>
      </c>
      <c r="G186" s="153">
        <v>0</v>
      </c>
      <c r="H186" s="157">
        <v>100</v>
      </c>
      <c r="I186" s="162">
        <v>100</v>
      </c>
      <c r="J186" s="164">
        <v>100</v>
      </c>
    </row>
    <row r="187" spans="1:10" ht="15" thickBot="1" x14ac:dyDescent="0.35">
      <c r="A187" s="174" t="s">
        <v>416</v>
      </c>
      <c r="B187" s="137"/>
      <c r="C187" s="169"/>
      <c r="D187" s="170"/>
      <c r="E187" s="154"/>
      <c r="F187" s="150"/>
      <c r="G187" s="155"/>
      <c r="H187" s="158" t="s">
        <v>304</v>
      </c>
      <c r="I187" s="163" t="s">
        <v>304</v>
      </c>
      <c r="J187" s="165" t="s">
        <v>304</v>
      </c>
    </row>
    <row r="188" spans="1:10" x14ac:dyDescent="0.3">
      <c r="A188" s="175" t="s">
        <v>266</v>
      </c>
      <c r="B188" s="136" t="s">
        <v>210</v>
      </c>
      <c r="C188" s="167">
        <v>120</v>
      </c>
      <c r="D188" s="168">
        <v>200</v>
      </c>
      <c r="E188" s="151">
        <v>0</v>
      </c>
      <c r="F188" s="152">
        <f t="shared" si="2"/>
        <v>300</v>
      </c>
      <c r="G188" s="153">
        <v>300</v>
      </c>
      <c r="H188" s="157">
        <v>1700</v>
      </c>
      <c r="I188" s="162">
        <v>2000</v>
      </c>
      <c r="J188" s="164">
        <v>2000</v>
      </c>
    </row>
    <row r="189" spans="1:10" ht="15" thickBot="1" x14ac:dyDescent="0.35">
      <c r="A189" s="174" t="s">
        <v>420</v>
      </c>
      <c r="B189" s="137"/>
      <c r="C189" s="169"/>
      <c r="D189" s="170"/>
      <c r="E189" s="154"/>
      <c r="F189" s="150"/>
      <c r="G189" s="155"/>
      <c r="H189" s="158" t="s">
        <v>304</v>
      </c>
      <c r="I189" s="163" t="s">
        <v>304</v>
      </c>
      <c r="J189" s="165" t="s">
        <v>304</v>
      </c>
    </row>
    <row r="190" spans="1:10" x14ac:dyDescent="0.3">
      <c r="A190" s="175" t="s">
        <v>185</v>
      </c>
      <c r="B190" s="136" t="s">
        <v>186</v>
      </c>
      <c r="C190" s="167">
        <v>46</v>
      </c>
      <c r="D190" s="168">
        <v>200</v>
      </c>
      <c r="E190" s="151">
        <v>200</v>
      </c>
      <c r="F190" s="152">
        <v>100</v>
      </c>
      <c r="G190" s="153">
        <v>100</v>
      </c>
      <c r="H190" s="157">
        <v>200</v>
      </c>
      <c r="I190" s="162">
        <v>200</v>
      </c>
      <c r="J190" s="164">
        <v>200</v>
      </c>
    </row>
    <row r="191" spans="1:10" ht="9.6" customHeight="1" thickBot="1" x14ac:dyDescent="0.35">
      <c r="A191" s="175"/>
      <c r="B191" s="136"/>
      <c r="C191" s="167"/>
      <c r="D191" s="168"/>
      <c r="E191" s="151"/>
      <c r="F191" s="152"/>
      <c r="G191" s="153"/>
      <c r="H191" s="157"/>
      <c r="I191" s="162"/>
      <c r="J191" s="164"/>
    </row>
    <row r="192" spans="1:10" ht="15" thickBot="1" x14ac:dyDescent="0.35">
      <c r="A192" s="176"/>
      <c r="B192" s="177" t="s">
        <v>425</v>
      </c>
      <c r="C192" s="178">
        <f>SUM(C6:C190)</f>
        <v>116132</v>
      </c>
      <c r="D192" s="179">
        <f>SUM(D6:D190)</f>
        <v>114731</v>
      </c>
      <c r="E192" s="178">
        <f>SUM(E6:E190)</f>
        <v>109552</v>
      </c>
      <c r="F192" s="180">
        <f>SUM(F6:F190)</f>
        <v>212219</v>
      </c>
      <c r="G192" s="181">
        <f>SUM(G6:G190)</f>
        <v>212276</v>
      </c>
      <c r="H192" s="182">
        <f>SUM(H6:H190)</f>
        <v>380400.19</v>
      </c>
      <c r="I192" s="183">
        <f>SUM(I6:I190)</f>
        <v>444940</v>
      </c>
      <c r="J192" s="179">
        <f>SUM(J6:J190)</f>
        <v>141240</v>
      </c>
    </row>
    <row r="193" spans="2:14" x14ac:dyDescent="0.3">
      <c r="B193" s="1"/>
      <c r="C193" s="96"/>
      <c r="D193" s="93" t="s">
        <v>304</v>
      </c>
      <c r="E193" s="93" t="s">
        <v>304</v>
      </c>
      <c r="F193" s="93" t="s">
        <v>304</v>
      </c>
      <c r="G193" s="97" t="s">
        <v>304</v>
      </c>
      <c r="H193" s="96"/>
      <c r="I193" s="95"/>
      <c r="J193" s="95"/>
      <c r="K193" s="95"/>
      <c r="L193" s="95"/>
    </row>
    <row r="194" spans="2:14" x14ac:dyDescent="0.3">
      <c r="B194" s="10" t="s">
        <v>267</v>
      </c>
      <c r="C194" s="98"/>
      <c r="D194" s="99"/>
      <c r="E194" s="100" t="s">
        <v>304</v>
      </c>
      <c r="F194" s="94"/>
      <c r="G194" s="100">
        <f>'Prijmy  2024'!G58</f>
        <v>239208.43</v>
      </c>
      <c r="H194" s="100">
        <f>'Prijmy  2024'!I58</f>
        <v>412880</v>
      </c>
      <c r="I194" s="95"/>
      <c r="J194" s="95"/>
      <c r="K194" s="81"/>
      <c r="L194" s="81"/>
      <c r="N194" s="81"/>
    </row>
    <row r="195" spans="2:14" ht="15" thickBot="1" x14ac:dyDescent="0.35">
      <c r="B195" s="10" t="s">
        <v>270</v>
      </c>
      <c r="C195" s="98"/>
      <c r="D195" s="99"/>
      <c r="E195" s="100" t="s">
        <v>304</v>
      </c>
      <c r="F195" s="94"/>
      <c r="G195" s="100">
        <f>G192</f>
        <v>212276</v>
      </c>
      <c r="H195" s="100">
        <f>H192</f>
        <v>380400.19</v>
      </c>
      <c r="I195" s="95"/>
      <c r="J195" s="95"/>
      <c r="K195" s="81"/>
      <c r="L195" s="81"/>
    </row>
    <row r="196" spans="2:14" ht="15" thickBot="1" x14ac:dyDescent="0.35">
      <c r="B196" s="10" t="s">
        <v>306</v>
      </c>
      <c r="C196" s="98"/>
      <c r="D196" s="99"/>
      <c r="E196" s="98" t="s">
        <v>304</v>
      </c>
      <c r="F196" s="94"/>
      <c r="G196" s="101">
        <f>G194-G195</f>
        <v>26932.429999999993</v>
      </c>
      <c r="H196" s="101">
        <f>H194-H195</f>
        <v>32479.809999999998</v>
      </c>
      <c r="I196" s="95"/>
      <c r="J196" s="95"/>
    </row>
    <row r="197" spans="2:14" x14ac:dyDescent="0.3">
      <c r="B197" s="2"/>
      <c r="C197" s="92"/>
      <c r="D197" s="93"/>
      <c r="E197" s="92"/>
      <c r="F197" s="92"/>
      <c r="G197" s="95"/>
      <c r="H197" s="96"/>
      <c r="I197" s="95"/>
      <c r="J197" s="95"/>
      <c r="L197" s="81"/>
    </row>
    <row r="198" spans="2:14" x14ac:dyDescent="0.3">
      <c r="B198" s="2"/>
      <c r="C198" s="92"/>
      <c r="D198" s="93"/>
      <c r="E198" s="92"/>
      <c r="F198" s="92"/>
      <c r="G198" s="95"/>
      <c r="H198" s="96"/>
      <c r="I198" s="95"/>
      <c r="J198" s="95"/>
    </row>
    <row r="199" spans="2:14" x14ac:dyDescent="0.3">
      <c r="C199" s="95"/>
      <c r="D199" s="102"/>
      <c r="E199" s="95"/>
      <c r="F199" s="95"/>
      <c r="G199" s="95"/>
      <c r="H199" s="96"/>
      <c r="I199" s="95"/>
      <c r="J199" s="95"/>
    </row>
    <row r="200" spans="2:14" x14ac:dyDescent="0.3">
      <c r="C200" s="95"/>
      <c r="D200" s="102"/>
      <c r="E200" s="95"/>
      <c r="F200" s="95"/>
      <c r="G200" s="95"/>
      <c r="H200" s="96"/>
      <c r="I200" s="95"/>
      <c r="J200" s="95"/>
    </row>
  </sheetData>
  <mergeCells count="5">
    <mergeCell ref="C1:G1"/>
    <mergeCell ref="A4:B4"/>
    <mergeCell ref="C4:D4"/>
    <mergeCell ref="E4:G4"/>
    <mergeCell ref="H4:J4"/>
  </mergeCells>
  <pageMargins left="0.25" right="0.25" top="0.75" bottom="0.75" header="0.3" footer="0.3"/>
  <pageSetup paperSize="9" scale="89" fitToHeight="0" orientation="landscape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99DF-70E4-45D8-8962-DE9E5951BD75}">
  <sheetPr codeName="Hárok7">
    <tabColor rgb="FFFF0000"/>
  </sheetPr>
  <dimension ref="A1:N200"/>
  <sheetViews>
    <sheetView topLeftCell="B1" zoomScale="109" workbookViewId="0">
      <selection activeCell="E20" sqref="E20"/>
    </sheetView>
  </sheetViews>
  <sheetFormatPr defaultRowHeight="14.4" x14ac:dyDescent="0.3"/>
  <cols>
    <col min="1" max="1" width="21.6640625" customWidth="1"/>
    <col min="2" max="2" width="37.6640625" customWidth="1"/>
    <col min="3" max="3" width="12.33203125" customWidth="1"/>
    <col min="4" max="4" width="12.88671875" style="21" customWidth="1"/>
    <col min="5" max="5" width="13.5546875" customWidth="1"/>
    <col min="6" max="6" width="12" customWidth="1"/>
    <col min="7" max="7" width="13.109375" customWidth="1"/>
    <col min="8" max="8" width="12.33203125" style="1" customWidth="1"/>
    <col min="9" max="9" width="11.6640625" bestFit="1" customWidth="1"/>
    <col min="10" max="10" width="12.88671875" customWidth="1"/>
    <col min="11" max="11" width="13.6640625" customWidth="1"/>
    <col min="12" max="12" width="12.88671875" customWidth="1"/>
    <col min="14" max="14" width="12.88671875" bestFit="1" customWidth="1"/>
  </cols>
  <sheetData>
    <row r="1" spans="1:12" ht="18" x14ac:dyDescent="0.35">
      <c r="A1" s="62" t="s">
        <v>332</v>
      </c>
      <c r="B1" s="91" t="s">
        <v>385</v>
      </c>
      <c r="C1" s="63" t="s">
        <v>333</v>
      </c>
      <c r="D1" s="64"/>
      <c r="E1" s="64"/>
      <c r="F1" s="64"/>
      <c r="G1" s="64"/>
      <c r="H1" s="82" t="s">
        <v>304</v>
      </c>
      <c r="I1" s="65"/>
      <c r="J1" s="66"/>
    </row>
    <row r="2" spans="1:12" x14ac:dyDescent="0.3">
      <c r="A2" s="67" t="s">
        <v>334</v>
      </c>
      <c r="B2" s="80">
        <v>45274</v>
      </c>
      <c r="C2" s="69" t="s">
        <v>335</v>
      </c>
      <c r="D2" s="70">
        <v>45257</v>
      </c>
      <c r="E2" s="69"/>
      <c r="F2" s="69"/>
      <c r="G2" s="69"/>
      <c r="H2" s="83"/>
      <c r="I2" s="71"/>
      <c r="J2" s="68"/>
    </row>
    <row r="3" spans="1:12" ht="15" thickBot="1" x14ac:dyDescent="0.35">
      <c r="A3" s="72" t="s">
        <v>383</v>
      </c>
      <c r="B3" s="89">
        <v>45292</v>
      </c>
      <c r="C3" s="73" t="s">
        <v>336</v>
      </c>
      <c r="D3" s="74">
        <v>45291</v>
      </c>
      <c r="E3" s="73"/>
      <c r="F3" s="73"/>
      <c r="G3" s="73"/>
      <c r="H3" s="84"/>
      <c r="I3" s="75"/>
      <c r="J3" s="76"/>
    </row>
    <row r="4" spans="1:12" ht="15" thickBot="1" x14ac:dyDescent="0.35">
      <c r="A4" s="106" t="s">
        <v>337</v>
      </c>
      <c r="B4" s="108"/>
      <c r="C4" s="106" t="s">
        <v>338</v>
      </c>
      <c r="D4" s="108"/>
      <c r="E4" s="106" t="s">
        <v>339</v>
      </c>
      <c r="F4" s="107"/>
      <c r="G4" s="108"/>
      <c r="H4" s="106" t="s">
        <v>340</v>
      </c>
      <c r="I4" s="107"/>
      <c r="J4" s="108"/>
    </row>
    <row r="5" spans="1:12" ht="18.600000000000001" thickBot="1" x14ac:dyDescent="0.35">
      <c r="A5" s="171" t="s">
        <v>345</v>
      </c>
      <c r="B5" s="172" t="s">
        <v>341</v>
      </c>
      <c r="C5" s="121">
        <v>2021</v>
      </c>
      <c r="D5" s="122">
        <v>2022</v>
      </c>
      <c r="E5" s="109" t="s">
        <v>342</v>
      </c>
      <c r="F5" s="78" t="s">
        <v>343</v>
      </c>
      <c r="G5" s="110" t="s">
        <v>344</v>
      </c>
      <c r="H5" s="79">
        <v>2024</v>
      </c>
      <c r="I5" s="161">
        <v>2025</v>
      </c>
      <c r="J5" s="160">
        <v>2026</v>
      </c>
    </row>
    <row r="6" spans="1:12" x14ac:dyDescent="0.3">
      <c r="A6" s="173" t="s">
        <v>394</v>
      </c>
      <c r="B6" s="136" t="s">
        <v>50</v>
      </c>
      <c r="C6" s="167">
        <v>32440</v>
      </c>
      <c r="D6" s="168">
        <v>39500</v>
      </c>
      <c r="E6" s="151">
        <v>39900</v>
      </c>
      <c r="F6" s="152">
        <v>48743</v>
      </c>
      <c r="G6" s="153">
        <v>48743</v>
      </c>
      <c r="H6" s="157">
        <v>50000</v>
      </c>
      <c r="I6" s="162">
        <v>51000</v>
      </c>
      <c r="J6" s="164">
        <v>55000</v>
      </c>
    </row>
    <row r="7" spans="1:12" x14ac:dyDescent="0.3">
      <c r="A7" s="173" t="s">
        <v>393</v>
      </c>
      <c r="B7" s="136" t="s">
        <v>392</v>
      </c>
      <c r="C7" s="167">
        <v>0</v>
      </c>
      <c r="D7" s="168">
        <v>0</v>
      </c>
      <c r="E7" s="151">
        <v>0</v>
      </c>
      <c r="F7" s="152">
        <v>5500</v>
      </c>
      <c r="G7" s="153">
        <v>5500</v>
      </c>
      <c r="H7" s="157">
        <v>15360</v>
      </c>
      <c r="I7" s="162">
        <v>17000</v>
      </c>
      <c r="J7" s="164">
        <v>17000</v>
      </c>
      <c r="K7" s="95">
        <f>G7</f>
        <v>5500</v>
      </c>
      <c r="L7" s="95">
        <f>H7</f>
        <v>15360</v>
      </c>
    </row>
    <row r="8" spans="1:12" ht="15" thickBot="1" x14ac:dyDescent="0.35">
      <c r="A8" s="174" t="s">
        <v>386</v>
      </c>
      <c r="B8" s="137" t="s">
        <v>410</v>
      </c>
      <c r="C8" s="169"/>
      <c r="D8" s="170"/>
      <c r="E8" s="154"/>
      <c r="F8" s="150"/>
      <c r="G8" s="155"/>
      <c r="H8" s="158"/>
      <c r="I8" s="163"/>
      <c r="J8" s="165"/>
    </row>
    <row r="9" spans="1:12" x14ac:dyDescent="0.3">
      <c r="A9" s="175" t="s">
        <v>51</v>
      </c>
      <c r="B9" s="136" t="s">
        <v>52</v>
      </c>
      <c r="C9" s="167">
        <v>0</v>
      </c>
      <c r="D9" s="168">
        <v>0</v>
      </c>
      <c r="E9" s="151">
        <v>400</v>
      </c>
      <c r="F9" s="152">
        <v>1300</v>
      </c>
      <c r="G9" s="153">
        <v>1300</v>
      </c>
      <c r="H9" s="157">
        <v>1500</v>
      </c>
      <c r="I9" s="162">
        <v>1600</v>
      </c>
      <c r="J9" s="164">
        <v>1600</v>
      </c>
      <c r="K9" s="95" t="s">
        <v>304</v>
      </c>
    </row>
    <row r="10" spans="1:12" ht="15" thickBot="1" x14ac:dyDescent="0.35">
      <c r="A10" s="116" t="s">
        <v>387</v>
      </c>
      <c r="B10" s="137" t="s">
        <v>411</v>
      </c>
      <c r="C10" s="169"/>
      <c r="D10" s="170"/>
      <c r="E10" s="154"/>
      <c r="F10" s="150"/>
      <c r="G10" s="155"/>
      <c r="H10" s="158"/>
      <c r="I10" s="163"/>
      <c r="J10" s="165"/>
    </row>
    <row r="11" spans="1:12" x14ac:dyDescent="0.3">
      <c r="A11" s="175" t="s">
        <v>53</v>
      </c>
      <c r="B11" s="136" t="s">
        <v>54</v>
      </c>
      <c r="C11" s="167">
        <v>1300</v>
      </c>
      <c r="D11" s="168">
        <v>1300</v>
      </c>
      <c r="E11" s="151">
        <v>1300</v>
      </c>
      <c r="F11" s="152">
        <v>0</v>
      </c>
      <c r="G11" s="153">
        <v>0</v>
      </c>
      <c r="H11" s="157">
        <v>200</v>
      </c>
      <c r="I11" s="162">
        <v>0</v>
      </c>
      <c r="J11" s="164">
        <v>0</v>
      </c>
    </row>
    <row r="12" spans="1:12" ht="15" thickBot="1" x14ac:dyDescent="0.35">
      <c r="A12" s="116" t="s">
        <v>388</v>
      </c>
      <c r="B12" s="137" t="s">
        <v>412</v>
      </c>
      <c r="C12" s="169"/>
      <c r="D12" s="170"/>
      <c r="E12" s="154"/>
      <c r="F12" s="150"/>
      <c r="G12" s="155"/>
      <c r="H12" s="158"/>
      <c r="I12" s="163"/>
      <c r="J12" s="165"/>
    </row>
    <row r="13" spans="1:12" x14ac:dyDescent="0.3">
      <c r="A13" s="175" t="s">
        <v>55</v>
      </c>
      <c r="B13" s="136" t="s">
        <v>56</v>
      </c>
      <c r="C13" s="167">
        <v>772</v>
      </c>
      <c r="D13" s="168">
        <v>400</v>
      </c>
      <c r="E13" s="151">
        <v>2100</v>
      </c>
      <c r="F13" s="152">
        <v>100</v>
      </c>
      <c r="G13" s="153">
        <v>100</v>
      </c>
      <c r="H13" s="159">
        <v>0</v>
      </c>
      <c r="I13" s="162">
        <v>0</v>
      </c>
      <c r="J13" s="164">
        <v>0</v>
      </c>
      <c r="K13" s="95" t="s">
        <v>304</v>
      </c>
    </row>
    <row r="14" spans="1:12" ht="15" thickBot="1" x14ac:dyDescent="0.35">
      <c r="A14" s="116" t="s">
        <v>389</v>
      </c>
      <c r="B14" s="137"/>
      <c r="C14" s="169"/>
      <c r="D14" s="170"/>
      <c r="E14" s="154"/>
      <c r="F14" s="150"/>
      <c r="G14" s="155"/>
      <c r="H14" s="158"/>
      <c r="I14" s="163"/>
      <c r="J14" s="165"/>
    </row>
    <row r="15" spans="1:12" x14ac:dyDescent="0.3">
      <c r="A15" s="175" t="s">
        <v>57</v>
      </c>
      <c r="B15" s="136" t="s">
        <v>58</v>
      </c>
      <c r="C15" s="167">
        <v>2751</v>
      </c>
      <c r="D15" s="168">
        <v>3000</v>
      </c>
      <c r="E15" s="151">
        <v>2900</v>
      </c>
      <c r="F15" s="152">
        <v>3015</v>
      </c>
      <c r="G15" s="153">
        <v>3015</v>
      </c>
      <c r="H15" s="157">
        <v>3200</v>
      </c>
      <c r="I15" s="162">
        <v>3200</v>
      </c>
      <c r="J15" s="164">
        <v>3300</v>
      </c>
    </row>
    <row r="16" spans="1:12" x14ac:dyDescent="0.3">
      <c r="A16" s="175" t="s">
        <v>57</v>
      </c>
      <c r="B16" s="136" t="s">
        <v>391</v>
      </c>
      <c r="C16" s="167">
        <v>0</v>
      </c>
      <c r="D16" s="168">
        <v>0</v>
      </c>
      <c r="E16" s="151">
        <v>0</v>
      </c>
      <c r="F16" s="152">
        <v>384</v>
      </c>
      <c r="G16" s="153">
        <v>384</v>
      </c>
      <c r="H16" s="157">
        <v>1200</v>
      </c>
      <c r="I16" s="162">
        <v>1300</v>
      </c>
      <c r="J16" s="164">
        <v>1500</v>
      </c>
      <c r="K16" s="95">
        <f>G16</f>
        <v>384</v>
      </c>
      <c r="L16" s="95">
        <f>H16</f>
        <v>1200</v>
      </c>
    </row>
    <row r="17" spans="1:12" ht="15" thickBot="1" x14ac:dyDescent="0.35">
      <c r="A17" s="116" t="s">
        <v>390</v>
      </c>
      <c r="B17" s="137"/>
      <c r="C17" s="169"/>
      <c r="D17" s="170"/>
      <c r="E17" s="154"/>
      <c r="F17" s="150"/>
      <c r="G17" s="155"/>
      <c r="H17" s="158"/>
      <c r="I17" s="163"/>
      <c r="J17" s="165"/>
    </row>
    <row r="18" spans="1:12" x14ac:dyDescent="0.3">
      <c r="A18" s="175" t="s">
        <v>59</v>
      </c>
      <c r="B18" s="136" t="s">
        <v>60</v>
      </c>
      <c r="C18" s="167">
        <v>896</v>
      </c>
      <c r="D18" s="168">
        <v>920</v>
      </c>
      <c r="E18" s="151">
        <v>800</v>
      </c>
      <c r="F18" s="152">
        <v>553</v>
      </c>
      <c r="G18" s="153">
        <v>553</v>
      </c>
      <c r="H18" s="157">
        <v>700</v>
      </c>
      <c r="I18" s="162">
        <v>800</v>
      </c>
      <c r="J18" s="164">
        <v>900</v>
      </c>
    </row>
    <row r="19" spans="1:12" x14ac:dyDescent="0.3">
      <c r="A19" s="175" t="s">
        <v>61</v>
      </c>
      <c r="B19" s="136" t="s">
        <v>62</v>
      </c>
      <c r="C19" s="167">
        <v>6970</v>
      </c>
      <c r="D19" s="168">
        <v>7200</v>
      </c>
      <c r="E19" s="151">
        <v>7300</v>
      </c>
      <c r="F19" s="152">
        <v>5452</v>
      </c>
      <c r="G19" s="153">
        <v>5452</v>
      </c>
      <c r="H19" s="157">
        <v>7000</v>
      </c>
      <c r="I19" s="162">
        <v>7100</v>
      </c>
      <c r="J19" s="166">
        <v>7200</v>
      </c>
    </row>
    <row r="20" spans="1:12" x14ac:dyDescent="0.3">
      <c r="A20" s="175" t="s">
        <v>63</v>
      </c>
      <c r="B20" s="136" t="s">
        <v>64</v>
      </c>
      <c r="C20" s="167">
        <v>516</v>
      </c>
      <c r="D20" s="168">
        <v>600</v>
      </c>
      <c r="E20" s="151">
        <v>620</v>
      </c>
      <c r="F20" s="152">
        <v>1290</v>
      </c>
      <c r="G20" s="153">
        <v>1290</v>
      </c>
      <c r="H20" s="157">
        <v>1400</v>
      </c>
      <c r="I20" s="162">
        <v>1500</v>
      </c>
      <c r="J20" s="164">
        <v>1600</v>
      </c>
    </row>
    <row r="21" spans="1:12" x14ac:dyDescent="0.3">
      <c r="A21" s="175" t="s">
        <v>65</v>
      </c>
      <c r="B21" s="136" t="s">
        <v>66</v>
      </c>
      <c r="C21" s="167">
        <v>1523</v>
      </c>
      <c r="D21" s="168">
        <v>1620</v>
      </c>
      <c r="E21" s="151">
        <v>1650</v>
      </c>
      <c r="F21" s="152">
        <v>193</v>
      </c>
      <c r="G21" s="153">
        <v>193</v>
      </c>
      <c r="H21" s="157">
        <v>400</v>
      </c>
      <c r="I21" s="162">
        <v>500</v>
      </c>
      <c r="J21" s="164">
        <v>600</v>
      </c>
    </row>
    <row r="22" spans="1:12" x14ac:dyDescent="0.3">
      <c r="A22" s="175" t="s">
        <v>67</v>
      </c>
      <c r="B22" s="136" t="s">
        <v>68</v>
      </c>
      <c r="C22" s="167">
        <v>475</v>
      </c>
      <c r="D22" s="168">
        <v>600</v>
      </c>
      <c r="E22" s="151">
        <v>650</v>
      </c>
      <c r="F22" s="152">
        <v>325</v>
      </c>
      <c r="G22" s="153">
        <v>325</v>
      </c>
      <c r="H22" s="157">
        <v>650</v>
      </c>
      <c r="I22" s="162">
        <v>700</v>
      </c>
      <c r="J22" s="164">
        <v>750</v>
      </c>
    </row>
    <row r="23" spans="1:12" x14ac:dyDescent="0.3">
      <c r="A23" s="175" t="s">
        <v>272</v>
      </c>
      <c r="B23" s="136" t="s">
        <v>273</v>
      </c>
      <c r="C23" s="167">
        <v>2334</v>
      </c>
      <c r="D23" s="168">
        <v>2520</v>
      </c>
      <c r="E23" s="151">
        <v>0</v>
      </c>
      <c r="F23" s="152">
        <v>63</v>
      </c>
      <c r="G23" s="153">
        <v>63</v>
      </c>
      <c r="H23" s="157">
        <v>220</v>
      </c>
      <c r="I23" s="162">
        <v>300</v>
      </c>
      <c r="J23" s="164">
        <v>350</v>
      </c>
    </row>
    <row r="24" spans="1:12" x14ac:dyDescent="0.3">
      <c r="A24" s="175" t="s">
        <v>69</v>
      </c>
      <c r="B24" s="136" t="s">
        <v>70</v>
      </c>
      <c r="C24" s="167">
        <v>89</v>
      </c>
      <c r="D24" s="168">
        <v>200</v>
      </c>
      <c r="E24" s="151">
        <v>2400</v>
      </c>
      <c r="F24" s="152">
        <v>3184</v>
      </c>
      <c r="G24" s="153">
        <v>3184</v>
      </c>
      <c r="H24" s="157">
        <v>2600</v>
      </c>
      <c r="I24" s="162">
        <v>2700</v>
      </c>
      <c r="J24" s="164">
        <v>2800</v>
      </c>
    </row>
    <row r="25" spans="1:12" ht="10.8" customHeight="1" x14ac:dyDescent="0.3">
      <c r="A25" s="175"/>
      <c r="B25" s="139" t="s">
        <v>192</v>
      </c>
      <c r="C25" s="167"/>
      <c r="D25" s="168"/>
      <c r="E25" s="151"/>
      <c r="F25" s="152"/>
      <c r="G25" s="153"/>
      <c r="H25" s="157"/>
      <c r="I25" s="162"/>
      <c r="J25" s="164"/>
    </row>
    <row r="26" spans="1:12" x14ac:dyDescent="0.3">
      <c r="A26" s="175" t="s">
        <v>59</v>
      </c>
      <c r="B26" s="136" t="s">
        <v>400</v>
      </c>
      <c r="C26" s="167">
        <v>0</v>
      </c>
      <c r="D26" s="168">
        <v>0</v>
      </c>
      <c r="E26" s="151">
        <v>0</v>
      </c>
      <c r="F26" s="152">
        <v>77</v>
      </c>
      <c r="G26" s="153">
        <v>77</v>
      </c>
      <c r="H26" s="157">
        <v>215</v>
      </c>
      <c r="I26" s="162">
        <v>220</v>
      </c>
      <c r="J26" s="164">
        <v>0</v>
      </c>
      <c r="K26" s="95">
        <f t="shared" ref="K26:L32" si="0">G26</f>
        <v>77</v>
      </c>
      <c r="L26" s="95">
        <f t="shared" si="0"/>
        <v>215</v>
      </c>
    </row>
    <row r="27" spans="1:12" x14ac:dyDescent="0.3">
      <c r="A27" s="175" t="s">
        <v>61</v>
      </c>
      <c r="B27" s="136" t="s">
        <v>401</v>
      </c>
      <c r="C27" s="167">
        <v>0</v>
      </c>
      <c r="D27" s="168">
        <v>0</v>
      </c>
      <c r="E27" s="151">
        <v>0</v>
      </c>
      <c r="F27" s="152">
        <v>773</v>
      </c>
      <c r="G27" s="153">
        <v>773</v>
      </c>
      <c r="H27" s="157">
        <v>2150</v>
      </c>
      <c r="I27" s="162">
        <v>2200</v>
      </c>
      <c r="J27" s="164">
        <v>0</v>
      </c>
      <c r="K27" s="95">
        <f t="shared" si="0"/>
        <v>773</v>
      </c>
      <c r="L27" s="95">
        <f t="shared" si="0"/>
        <v>2150</v>
      </c>
    </row>
    <row r="28" spans="1:12" x14ac:dyDescent="0.3">
      <c r="A28" s="175" t="s">
        <v>63</v>
      </c>
      <c r="B28" s="136" t="s">
        <v>402</v>
      </c>
      <c r="C28" s="167">
        <v>0</v>
      </c>
      <c r="D28" s="168">
        <v>0</v>
      </c>
      <c r="E28" s="151">
        <v>0</v>
      </c>
      <c r="F28" s="152">
        <v>44</v>
      </c>
      <c r="G28" s="153">
        <v>44</v>
      </c>
      <c r="H28" s="157">
        <v>123</v>
      </c>
      <c r="I28" s="162">
        <v>150</v>
      </c>
      <c r="J28" s="164">
        <v>0</v>
      </c>
      <c r="K28" s="95">
        <f t="shared" si="0"/>
        <v>44</v>
      </c>
      <c r="L28" s="95">
        <f t="shared" si="0"/>
        <v>123</v>
      </c>
    </row>
    <row r="29" spans="1:12" x14ac:dyDescent="0.3">
      <c r="A29" s="175" t="s">
        <v>65</v>
      </c>
      <c r="B29" s="136" t="s">
        <v>403</v>
      </c>
      <c r="C29" s="167">
        <v>0</v>
      </c>
      <c r="D29" s="168">
        <v>0</v>
      </c>
      <c r="E29" s="151">
        <v>0</v>
      </c>
      <c r="F29" s="152">
        <v>166</v>
      </c>
      <c r="G29" s="153">
        <v>166</v>
      </c>
      <c r="H29" s="157">
        <v>729</v>
      </c>
      <c r="I29" s="162">
        <v>730</v>
      </c>
      <c r="J29" s="164">
        <v>0</v>
      </c>
      <c r="K29" s="95">
        <f t="shared" si="0"/>
        <v>166</v>
      </c>
      <c r="L29" s="95">
        <f t="shared" si="0"/>
        <v>729</v>
      </c>
    </row>
    <row r="30" spans="1:12" x14ac:dyDescent="0.3">
      <c r="A30" s="175" t="s">
        <v>67</v>
      </c>
      <c r="B30" s="136" t="s">
        <v>404</v>
      </c>
      <c r="C30" s="167">
        <v>0</v>
      </c>
      <c r="D30" s="168">
        <v>0</v>
      </c>
      <c r="E30" s="151">
        <v>0</v>
      </c>
      <c r="F30" s="152">
        <v>28</v>
      </c>
      <c r="G30" s="153">
        <v>28</v>
      </c>
      <c r="H30" s="157">
        <v>77</v>
      </c>
      <c r="I30" s="162">
        <v>80</v>
      </c>
      <c r="J30" s="164">
        <v>0</v>
      </c>
      <c r="K30" s="95">
        <f t="shared" si="0"/>
        <v>28</v>
      </c>
      <c r="L30" s="95">
        <f t="shared" si="0"/>
        <v>77</v>
      </c>
    </row>
    <row r="31" spans="1:12" x14ac:dyDescent="0.3">
      <c r="A31" s="175" t="s">
        <v>272</v>
      </c>
      <c r="B31" s="136" t="s">
        <v>405</v>
      </c>
      <c r="C31" s="167">
        <v>0</v>
      </c>
      <c r="D31" s="168">
        <v>0</v>
      </c>
      <c r="E31" s="151">
        <v>0</v>
      </c>
      <c r="F31" s="152">
        <v>28</v>
      </c>
      <c r="G31" s="153">
        <v>28</v>
      </c>
      <c r="H31" s="157">
        <v>77</v>
      </c>
      <c r="I31" s="162">
        <v>80</v>
      </c>
      <c r="J31" s="164">
        <v>0</v>
      </c>
      <c r="K31" s="95">
        <f t="shared" si="0"/>
        <v>28</v>
      </c>
      <c r="L31" s="95">
        <f t="shared" si="0"/>
        <v>77</v>
      </c>
    </row>
    <row r="32" spans="1:12" x14ac:dyDescent="0.3">
      <c r="A32" s="175" t="s">
        <v>69</v>
      </c>
      <c r="B32" s="136" t="s">
        <v>406</v>
      </c>
      <c r="C32" s="167">
        <v>0</v>
      </c>
      <c r="D32" s="168">
        <v>0</v>
      </c>
      <c r="E32" s="151">
        <v>0</v>
      </c>
      <c r="F32" s="152">
        <f t="shared" ref="F32" si="1">G32-E32</f>
        <v>262</v>
      </c>
      <c r="G32" s="153">
        <v>262</v>
      </c>
      <c r="H32" s="157">
        <v>729</v>
      </c>
      <c r="I32" s="162">
        <v>750</v>
      </c>
      <c r="J32" s="164">
        <v>0</v>
      </c>
      <c r="K32" s="95">
        <f t="shared" si="0"/>
        <v>262</v>
      </c>
      <c r="L32" s="95">
        <f t="shared" si="0"/>
        <v>729</v>
      </c>
    </row>
    <row r="33" spans="1:10" ht="15" thickBot="1" x14ac:dyDescent="0.35">
      <c r="A33" s="116" t="s">
        <v>399</v>
      </c>
      <c r="B33" s="137" t="s">
        <v>407</v>
      </c>
      <c r="C33" s="169"/>
      <c r="D33" s="170"/>
      <c r="E33" s="154"/>
      <c r="F33" s="150"/>
      <c r="G33" s="155"/>
      <c r="H33" s="158"/>
      <c r="I33" s="163"/>
      <c r="J33" s="165"/>
    </row>
    <row r="34" spans="1:10" x14ac:dyDescent="0.3">
      <c r="A34" s="175" t="s">
        <v>72</v>
      </c>
      <c r="B34" s="136" t="s">
        <v>71</v>
      </c>
      <c r="C34" s="167">
        <v>200</v>
      </c>
      <c r="D34" s="168">
        <v>1000</v>
      </c>
      <c r="E34" s="151">
        <v>2000</v>
      </c>
      <c r="F34" s="152">
        <v>200</v>
      </c>
      <c r="G34" s="153">
        <v>200</v>
      </c>
      <c r="H34" s="157">
        <v>2500</v>
      </c>
      <c r="I34" s="162">
        <v>3000</v>
      </c>
      <c r="J34" s="164">
        <v>3000</v>
      </c>
    </row>
    <row r="35" spans="1:10" x14ac:dyDescent="0.3">
      <c r="A35" s="175" t="s">
        <v>72</v>
      </c>
      <c r="B35" s="136" t="s">
        <v>408</v>
      </c>
      <c r="C35" s="167">
        <v>4390</v>
      </c>
      <c r="D35" s="168">
        <v>200</v>
      </c>
      <c r="E35" s="151">
        <v>300</v>
      </c>
      <c r="F35" s="152">
        <v>238</v>
      </c>
      <c r="G35" s="153">
        <v>238</v>
      </c>
      <c r="H35" s="157">
        <v>300</v>
      </c>
      <c r="I35" s="162">
        <v>200</v>
      </c>
      <c r="J35" s="164">
        <v>0</v>
      </c>
    </row>
    <row r="36" spans="1:10" ht="15" thickBot="1" x14ac:dyDescent="0.35">
      <c r="A36" s="116" t="s">
        <v>409</v>
      </c>
      <c r="B36" s="137"/>
      <c r="C36" s="169"/>
      <c r="D36" s="170"/>
      <c r="E36" s="154"/>
      <c r="F36" s="150"/>
      <c r="G36" s="155"/>
      <c r="H36" s="158"/>
      <c r="I36" s="163"/>
      <c r="J36" s="165"/>
    </row>
    <row r="37" spans="1:10" x14ac:dyDescent="0.3">
      <c r="A37" s="175" t="s">
        <v>73</v>
      </c>
      <c r="B37" s="136" t="s">
        <v>74</v>
      </c>
      <c r="C37" s="167">
        <v>5249</v>
      </c>
      <c r="D37" s="168">
        <v>5500</v>
      </c>
      <c r="E37" s="151">
        <v>6000</v>
      </c>
      <c r="F37" s="152">
        <v>6500</v>
      </c>
      <c r="G37" s="153">
        <v>6500</v>
      </c>
      <c r="H37" s="157">
        <v>7000</v>
      </c>
      <c r="I37" s="162">
        <v>7200</v>
      </c>
      <c r="J37" s="164">
        <v>7400</v>
      </c>
    </row>
    <row r="38" spans="1:10" x14ac:dyDescent="0.3">
      <c r="A38" s="175" t="s">
        <v>75</v>
      </c>
      <c r="B38" s="136" t="s">
        <v>76</v>
      </c>
      <c r="C38" s="167">
        <v>61</v>
      </c>
      <c r="D38" s="168">
        <v>200</v>
      </c>
      <c r="E38" s="151">
        <v>100</v>
      </c>
      <c r="F38" s="152">
        <v>50</v>
      </c>
      <c r="G38" s="153">
        <v>50</v>
      </c>
      <c r="H38" s="157">
        <v>100</v>
      </c>
      <c r="I38" s="162">
        <v>150</v>
      </c>
      <c r="J38" s="164">
        <v>150</v>
      </c>
    </row>
    <row r="39" spans="1:10" x14ac:dyDescent="0.3">
      <c r="A39" s="175" t="s">
        <v>77</v>
      </c>
      <c r="B39" s="136" t="s">
        <v>78</v>
      </c>
      <c r="C39" s="167">
        <v>20</v>
      </c>
      <c r="D39" s="168">
        <v>60</v>
      </c>
      <c r="E39" s="151">
        <v>100</v>
      </c>
      <c r="F39" s="152">
        <v>50</v>
      </c>
      <c r="G39" s="153">
        <v>50</v>
      </c>
      <c r="H39" s="157">
        <v>50</v>
      </c>
      <c r="I39" s="162">
        <v>50</v>
      </c>
      <c r="J39" s="164">
        <v>50</v>
      </c>
    </row>
    <row r="40" spans="1:10" x14ac:dyDescent="0.3">
      <c r="A40" s="175" t="s">
        <v>79</v>
      </c>
      <c r="B40" s="136" t="s">
        <v>80</v>
      </c>
      <c r="C40" s="167">
        <v>508</v>
      </c>
      <c r="D40" s="168">
        <v>600</v>
      </c>
      <c r="E40" s="151">
        <v>500</v>
      </c>
      <c r="F40" s="152">
        <v>500</v>
      </c>
      <c r="G40" s="153">
        <v>500</v>
      </c>
      <c r="H40" s="157">
        <v>600</v>
      </c>
      <c r="I40" s="162">
        <v>600</v>
      </c>
      <c r="J40" s="164">
        <v>650</v>
      </c>
    </row>
    <row r="41" spans="1:10" x14ac:dyDescent="0.3">
      <c r="A41" s="175" t="s">
        <v>81</v>
      </c>
      <c r="B41" s="136" t="s">
        <v>82</v>
      </c>
      <c r="C41" s="167">
        <v>0</v>
      </c>
      <c r="D41" s="168">
        <v>0</v>
      </c>
      <c r="E41" s="151">
        <v>90</v>
      </c>
      <c r="F41" s="152">
        <v>144</v>
      </c>
      <c r="G41" s="153">
        <v>144</v>
      </c>
      <c r="H41" s="157">
        <v>200</v>
      </c>
      <c r="I41" s="162">
        <v>200</v>
      </c>
      <c r="J41" s="164">
        <v>200</v>
      </c>
    </row>
    <row r="42" spans="1:10" x14ac:dyDescent="0.3">
      <c r="A42" s="175" t="s">
        <v>83</v>
      </c>
      <c r="B42" s="136" t="s">
        <v>84</v>
      </c>
      <c r="C42" s="167">
        <v>590</v>
      </c>
      <c r="D42" s="168">
        <v>700</v>
      </c>
      <c r="E42" s="151">
        <v>700</v>
      </c>
      <c r="F42" s="152">
        <v>700</v>
      </c>
      <c r="G42" s="153">
        <v>700</v>
      </c>
      <c r="H42" s="157">
        <v>700</v>
      </c>
      <c r="I42" s="162">
        <v>700</v>
      </c>
      <c r="J42" s="164">
        <v>700</v>
      </c>
    </row>
    <row r="43" spans="1:10" ht="15" thickBot="1" x14ac:dyDescent="0.35">
      <c r="A43" s="116" t="s">
        <v>413</v>
      </c>
      <c r="B43" s="137"/>
      <c r="C43" s="169"/>
      <c r="D43" s="170"/>
      <c r="E43" s="154"/>
      <c r="F43" s="150"/>
      <c r="G43" s="155"/>
      <c r="H43" s="158"/>
      <c r="I43" s="163"/>
      <c r="J43" s="165"/>
    </row>
    <row r="44" spans="1:10" x14ac:dyDescent="0.3">
      <c r="A44" s="175" t="s">
        <v>85</v>
      </c>
      <c r="B44" s="136" t="s">
        <v>86</v>
      </c>
      <c r="C44" s="167">
        <v>300</v>
      </c>
      <c r="D44" s="168">
        <v>800</v>
      </c>
      <c r="E44" s="151">
        <v>500</v>
      </c>
      <c r="F44" s="152">
        <v>200</v>
      </c>
      <c r="G44" s="153">
        <v>200</v>
      </c>
      <c r="H44" s="157">
        <v>200</v>
      </c>
      <c r="I44" s="162">
        <v>200</v>
      </c>
      <c r="J44" s="164">
        <v>200</v>
      </c>
    </row>
    <row r="45" spans="1:10" x14ac:dyDescent="0.3">
      <c r="A45" s="173" t="s">
        <v>87</v>
      </c>
      <c r="B45" s="136" t="s">
        <v>88</v>
      </c>
      <c r="C45" s="167">
        <v>100</v>
      </c>
      <c r="D45" s="168">
        <v>500</v>
      </c>
      <c r="E45" s="151">
        <v>500</v>
      </c>
      <c r="F45" s="152">
        <v>800</v>
      </c>
      <c r="G45" s="153">
        <v>800</v>
      </c>
      <c r="H45" s="157">
        <v>200</v>
      </c>
      <c r="I45" s="162">
        <v>200</v>
      </c>
      <c r="J45" s="164">
        <v>200</v>
      </c>
    </row>
    <row r="46" spans="1:10" x14ac:dyDescent="0.3">
      <c r="A46" s="175" t="s">
        <v>89</v>
      </c>
      <c r="B46" s="136" t="s">
        <v>90</v>
      </c>
      <c r="C46" s="167">
        <v>4300</v>
      </c>
      <c r="D46" s="168">
        <v>500</v>
      </c>
      <c r="E46" s="151">
        <v>700</v>
      </c>
      <c r="F46" s="152">
        <v>200</v>
      </c>
      <c r="G46" s="153">
        <v>200</v>
      </c>
      <c r="H46" s="157">
        <v>300</v>
      </c>
      <c r="I46" s="162">
        <v>300</v>
      </c>
      <c r="J46" s="164">
        <v>350</v>
      </c>
    </row>
    <row r="47" spans="1:10" x14ac:dyDescent="0.3">
      <c r="A47" s="175" t="s">
        <v>91</v>
      </c>
      <c r="B47" s="136" t="s">
        <v>92</v>
      </c>
      <c r="C47" s="167">
        <v>2500</v>
      </c>
      <c r="D47" s="168">
        <v>2700</v>
      </c>
      <c r="E47" s="151">
        <v>2700</v>
      </c>
      <c r="F47" s="152">
        <v>2300</v>
      </c>
      <c r="G47" s="153">
        <v>2300</v>
      </c>
      <c r="H47" s="157">
        <v>2500</v>
      </c>
      <c r="I47" s="162">
        <v>2600</v>
      </c>
      <c r="J47" s="164">
        <v>2700</v>
      </c>
    </row>
    <row r="48" spans="1:10" x14ac:dyDescent="0.3">
      <c r="A48" s="175" t="s">
        <v>93</v>
      </c>
      <c r="B48" s="136" t="s">
        <v>94</v>
      </c>
      <c r="C48" s="167">
        <v>0</v>
      </c>
      <c r="D48" s="168">
        <v>150</v>
      </c>
      <c r="E48" s="151">
        <v>150</v>
      </c>
      <c r="F48" s="152">
        <v>50</v>
      </c>
      <c r="G48" s="153">
        <v>50</v>
      </c>
      <c r="H48" s="157">
        <v>100</v>
      </c>
      <c r="I48" s="162">
        <v>100</v>
      </c>
      <c r="J48" s="164">
        <v>110</v>
      </c>
    </row>
    <row r="49" spans="1:10" x14ac:dyDescent="0.3">
      <c r="A49" s="175" t="s">
        <v>95</v>
      </c>
      <c r="B49" s="136" t="s">
        <v>96</v>
      </c>
      <c r="C49" s="167">
        <v>200</v>
      </c>
      <c r="D49" s="168">
        <v>300</v>
      </c>
      <c r="E49" s="151">
        <v>500</v>
      </c>
      <c r="F49" s="152">
        <v>100</v>
      </c>
      <c r="G49" s="153">
        <v>100</v>
      </c>
      <c r="H49" s="157">
        <v>200</v>
      </c>
      <c r="I49" s="162">
        <v>200</v>
      </c>
      <c r="J49" s="164">
        <v>240</v>
      </c>
    </row>
    <row r="50" spans="1:10" x14ac:dyDescent="0.3">
      <c r="A50" s="175" t="s">
        <v>97</v>
      </c>
      <c r="B50" s="136" t="s">
        <v>98</v>
      </c>
      <c r="C50" s="167">
        <v>800</v>
      </c>
      <c r="D50" s="168">
        <v>900</v>
      </c>
      <c r="E50" s="151">
        <v>900</v>
      </c>
      <c r="F50" s="152">
        <v>1200</v>
      </c>
      <c r="G50" s="153">
        <v>1200</v>
      </c>
      <c r="H50" s="157">
        <v>1300</v>
      </c>
      <c r="I50" s="162">
        <v>1400</v>
      </c>
      <c r="J50" s="164">
        <v>1500</v>
      </c>
    </row>
    <row r="51" spans="1:10" x14ac:dyDescent="0.3">
      <c r="A51" s="175" t="s">
        <v>99</v>
      </c>
      <c r="B51" s="136" t="s">
        <v>100</v>
      </c>
      <c r="C51" s="167">
        <v>548</v>
      </c>
      <c r="D51" s="168">
        <v>700</v>
      </c>
      <c r="E51" s="151">
        <v>1750</v>
      </c>
      <c r="F51" s="152">
        <v>900</v>
      </c>
      <c r="G51" s="153">
        <v>900</v>
      </c>
      <c r="H51" s="157">
        <v>1000</v>
      </c>
      <c r="I51" s="162">
        <v>1100</v>
      </c>
      <c r="J51" s="164">
        <v>1200</v>
      </c>
    </row>
    <row r="52" spans="1:10" ht="15" thickBot="1" x14ac:dyDescent="0.35">
      <c r="A52" s="116" t="s">
        <v>414</v>
      </c>
      <c r="B52" s="137"/>
      <c r="C52" s="169"/>
      <c r="D52" s="170"/>
      <c r="E52" s="154"/>
      <c r="F52" s="150"/>
      <c r="G52" s="155"/>
      <c r="H52" s="158"/>
      <c r="I52" s="163"/>
      <c r="J52" s="165"/>
    </row>
    <row r="53" spans="1:10" x14ac:dyDescent="0.3">
      <c r="A53" s="175" t="s">
        <v>101</v>
      </c>
      <c r="B53" s="136" t="s">
        <v>102</v>
      </c>
      <c r="C53" s="167">
        <v>400</v>
      </c>
      <c r="D53" s="168">
        <v>700</v>
      </c>
      <c r="E53" s="151">
        <v>800</v>
      </c>
      <c r="F53" s="152">
        <v>700</v>
      </c>
      <c r="G53" s="153">
        <v>700</v>
      </c>
      <c r="H53" s="157">
        <v>1600</v>
      </c>
      <c r="I53" s="162">
        <v>1700</v>
      </c>
      <c r="J53" s="164">
        <v>1800</v>
      </c>
    </row>
    <row r="54" spans="1:10" x14ac:dyDescent="0.3">
      <c r="A54" s="175" t="s">
        <v>103</v>
      </c>
      <c r="B54" s="136" t="s">
        <v>104</v>
      </c>
      <c r="C54" s="167">
        <v>200</v>
      </c>
      <c r="D54" s="168">
        <v>400</v>
      </c>
      <c r="E54" s="151">
        <v>400</v>
      </c>
      <c r="F54" s="152">
        <v>1000</v>
      </c>
      <c r="G54" s="153">
        <v>1000</v>
      </c>
      <c r="H54" s="157">
        <v>500</v>
      </c>
      <c r="I54" s="162">
        <v>500</v>
      </c>
      <c r="J54" s="164">
        <v>500</v>
      </c>
    </row>
    <row r="55" spans="1:10" x14ac:dyDescent="0.3">
      <c r="A55" s="175" t="s">
        <v>105</v>
      </c>
      <c r="B55" s="136" t="s">
        <v>106</v>
      </c>
      <c r="C55" s="167">
        <v>500</v>
      </c>
      <c r="D55" s="168">
        <v>500</v>
      </c>
      <c r="E55" s="151">
        <v>500</v>
      </c>
      <c r="F55" s="152">
        <v>360</v>
      </c>
      <c r="G55" s="153">
        <v>360</v>
      </c>
      <c r="H55" s="157">
        <v>400</v>
      </c>
      <c r="I55" s="162">
        <v>450</v>
      </c>
      <c r="J55" s="164">
        <v>450</v>
      </c>
    </row>
    <row r="56" spans="1:10" x14ac:dyDescent="0.3">
      <c r="A56" s="175" t="s">
        <v>107</v>
      </c>
      <c r="B56" s="136" t="s">
        <v>108</v>
      </c>
      <c r="C56" s="167">
        <v>20</v>
      </c>
      <c r="D56" s="168">
        <v>50</v>
      </c>
      <c r="E56" s="151">
        <v>50</v>
      </c>
      <c r="F56" s="152">
        <v>0</v>
      </c>
      <c r="G56" s="153">
        <v>60</v>
      </c>
      <c r="H56" s="157">
        <v>60</v>
      </c>
      <c r="I56" s="162">
        <v>60</v>
      </c>
      <c r="J56" s="164">
        <v>70</v>
      </c>
    </row>
    <row r="57" spans="1:10" ht="15" thickBot="1" x14ac:dyDescent="0.35">
      <c r="A57" s="116" t="s">
        <v>415</v>
      </c>
      <c r="B57" s="137"/>
      <c r="C57" s="169"/>
      <c r="D57" s="170"/>
      <c r="E57" s="154"/>
      <c r="F57" s="150"/>
      <c r="G57" s="155"/>
      <c r="H57" s="158"/>
      <c r="I57" s="163"/>
      <c r="J57" s="165"/>
    </row>
    <row r="58" spans="1:10" x14ac:dyDescent="0.3">
      <c r="A58" s="173" t="s">
        <v>109</v>
      </c>
      <c r="B58" s="136" t="s">
        <v>110</v>
      </c>
      <c r="C58" s="167">
        <v>300</v>
      </c>
      <c r="D58" s="168">
        <v>400</v>
      </c>
      <c r="E58" s="151">
        <v>900</v>
      </c>
      <c r="F58" s="152">
        <v>800</v>
      </c>
      <c r="G58" s="153">
        <v>800</v>
      </c>
      <c r="H58" s="157">
        <v>800</v>
      </c>
      <c r="I58" s="162">
        <v>800</v>
      </c>
      <c r="J58" s="164">
        <v>800</v>
      </c>
    </row>
    <row r="59" spans="1:10" x14ac:dyDescent="0.3">
      <c r="A59" s="175" t="s">
        <v>111</v>
      </c>
      <c r="B59" s="136" t="s">
        <v>112</v>
      </c>
      <c r="C59" s="167">
        <v>0</v>
      </c>
      <c r="D59" s="168">
        <v>400</v>
      </c>
      <c r="E59" s="151">
        <v>300</v>
      </c>
      <c r="F59" s="152">
        <v>100</v>
      </c>
      <c r="G59" s="153">
        <v>100</v>
      </c>
      <c r="H59" s="157">
        <v>150</v>
      </c>
      <c r="I59" s="162">
        <v>160</v>
      </c>
      <c r="J59" s="164">
        <v>170</v>
      </c>
    </row>
    <row r="60" spans="1:10" x14ac:dyDescent="0.3">
      <c r="A60" s="175" t="s">
        <v>113</v>
      </c>
      <c r="B60" s="136" t="s">
        <v>114</v>
      </c>
      <c r="C60" s="167">
        <v>0</v>
      </c>
      <c r="D60" s="168">
        <v>300</v>
      </c>
      <c r="E60" s="151">
        <v>900</v>
      </c>
      <c r="F60" s="152">
        <v>0</v>
      </c>
      <c r="G60" s="153">
        <v>0</v>
      </c>
      <c r="H60" s="157">
        <v>200</v>
      </c>
      <c r="I60" s="162">
        <v>200</v>
      </c>
      <c r="J60" s="164">
        <v>200</v>
      </c>
    </row>
    <row r="61" spans="1:10" ht="15" thickBot="1" x14ac:dyDescent="0.35">
      <c r="A61" s="116" t="s">
        <v>416</v>
      </c>
      <c r="B61" s="137"/>
      <c r="C61" s="169"/>
      <c r="D61" s="170"/>
      <c r="E61" s="154"/>
      <c r="F61" s="150"/>
      <c r="G61" s="155"/>
      <c r="H61" s="158"/>
      <c r="I61" s="163"/>
      <c r="J61" s="165"/>
    </row>
    <row r="62" spans="1:10" x14ac:dyDescent="0.3">
      <c r="A62" s="175" t="s">
        <v>115</v>
      </c>
      <c r="B62" s="136" t="s">
        <v>116</v>
      </c>
      <c r="C62" s="167">
        <v>290</v>
      </c>
      <c r="D62" s="168">
        <v>200</v>
      </c>
      <c r="E62" s="151">
        <v>650</v>
      </c>
      <c r="F62" s="152">
        <v>250</v>
      </c>
      <c r="G62" s="153">
        <v>250</v>
      </c>
      <c r="H62" s="157">
        <v>270</v>
      </c>
      <c r="I62" s="162">
        <v>300</v>
      </c>
      <c r="J62" s="164">
        <v>300</v>
      </c>
    </row>
    <row r="63" spans="1:10" x14ac:dyDescent="0.3">
      <c r="A63" s="175" t="s">
        <v>202</v>
      </c>
      <c r="B63" s="136" t="s">
        <v>203</v>
      </c>
      <c r="C63" s="167">
        <v>0</v>
      </c>
      <c r="D63" s="168">
        <v>0</v>
      </c>
      <c r="E63" s="151">
        <v>0</v>
      </c>
      <c r="F63" s="152">
        <v>240</v>
      </c>
      <c r="G63" s="153">
        <v>240</v>
      </c>
      <c r="H63" s="157">
        <v>250</v>
      </c>
      <c r="I63" s="162">
        <v>260</v>
      </c>
      <c r="J63" s="164">
        <v>270</v>
      </c>
    </row>
    <row r="64" spans="1:10" ht="15" thickBot="1" x14ac:dyDescent="0.35">
      <c r="A64" s="116" t="s">
        <v>417</v>
      </c>
      <c r="B64" s="137"/>
      <c r="C64" s="169"/>
      <c r="D64" s="170"/>
      <c r="E64" s="154"/>
      <c r="F64" s="150"/>
      <c r="G64" s="155"/>
      <c r="H64" s="158"/>
      <c r="I64" s="163"/>
      <c r="J64" s="165"/>
    </row>
    <row r="65" spans="1:10" x14ac:dyDescent="0.3">
      <c r="A65" s="175" t="s">
        <v>117</v>
      </c>
      <c r="B65" s="136" t="s">
        <v>118</v>
      </c>
      <c r="C65" s="167">
        <v>0</v>
      </c>
      <c r="D65" s="168">
        <v>500</v>
      </c>
      <c r="E65" s="151">
        <v>500</v>
      </c>
      <c r="F65" s="152">
        <v>100</v>
      </c>
      <c r="G65" s="153">
        <v>100</v>
      </c>
      <c r="H65" s="157">
        <v>300</v>
      </c>
      <c r="I65" s="162">
        <v>350</v>
      </c>
      <c r="J65" s="164">
        <v>400</v>
      </c>
    </row>
    <row r="66" spans="1:10" x14ac:dyDescent="0.3">
      <c r="A66" s="175" t="s">
        <v>119</v>
      </c>
      <c r="B66" s="136" t="s">
        <v>120</v>
      </c>
      <c r="C66" s="167">
        <v>368</v>
      </c>
      <c r="D66" s="168">
        <v>1000</v>
      </c>
      <c r="E66" s="151">
        <v>1432</v>
      </c>
      <c r="F66" s="152">
        <v>900</v>
      </c>
      <c r="G66" s="156">
        <v>900</v>
      </c>
      <c r="H66" s="157">
        <v>900</v>
      </c>
      <c r="I66" s="162">
        <v>900</v>
      </c>
      <c r="J66" s="164">
        <v>900</v>
      </c>
    </row>
    <row r="67" spans="1:10" x14ac:dyDescent="0.3">
      <c r="A67" s="175" t="s">
        <v>204</v>
      </c>
      <c r="B67" s="136" t="s">
        <v>205</v>
      </c>
      <c r="C67" s="167">
        <v>432</v>
      </c>
      <c r="D67" s="168">
        <v>432</v>
      </c>
      <c r="E67" s="151">
        <v>0</v>
      </c>
      <c r="F67" s="152">
        <f t="shared" ref="F67:F129" si="2">G67-E67</f>
        <v>432</v>
      </c>
      <c r="G67" s="153">
        <v>432</v>
      </c>
      <c r="H67" s="157">
        <v>450</v>
      </c>
      <c r="I67" s="162">
        <v>460</v>
      </c>
      <c r="J67" s="164">
        <v>470</v>
      </c>
    </row>
    <row r="68" spans="1:10" x14ac:dyDescent="0.3">
      <c r="A68" s="175" t="s">
        <v>121</v>
      </c>
      <c r="B68" s="136" t="s">
        <v>122</v>
      </c>
      <c r="C68" s="167">
        <v>600</v>
      </c>
      <c r="D68" s="168">
        <v>600</v>
      </c>
      <c r="E68" s="151">
        <v>3200</v>
      </c>
      <c r="F68" s="152">
        <v>600</v>
      </c>
      <c r="G68" s="153">
        <v>600</v>
      </c>
      <c r="H68" s="157">
        <v>800</v>
      </c>
      <c r="I68" s="162">
        <v>800</v>
      </c>
      <c r="J68" s="164">
        <v>800</v>
      </c>
    </row>
    <row r="69" spans="1:10" x14ac:dyDescent="0.3">
      <c r="A69" s="175" t="s">
        <v>206</v>
      </c>
      <c r="B69" s="136" t="s">
        <v>207</v>
      </c>
      <c r="C69" s="167">
        <v>1200</v>
      </c>
      <c r="D69" s="168">
        <v>1200</v>
      </c>
      <c r="E69" s="151">
        <v>0</v>
      </c>
      <c r="F69" s="152">
        <f t="shared" si="2"/>
        <v>2600</v>
      </c>
      <c r="G69" s="153">
        <v>2600</v>
      </c>
      <c r="H69" s="157">
        <v>1500</v>
      </c>
      <c r="I69" s="162">
        <v>1500</v>
      </c>
      <c r="J69" s="164">
        <v>1500</v>
      </c>
    </row>
    <row r="70" spans="1:10" x14ac:dyDescent="0.3">
      <c r="A70" s="175" t="s">
        <v>123</v>
      </c>
      <c r="B70" s="136" t="s">
        <v>124</v>
      </c>
      <c r="C70" s="167">
        <v>0</v>
      </c>
      <c r="D70" s="168">
        <v>300</v>
      </c>
      <c r="E70" s="151">
        <v>500</v>
      </c>
      <c r="F70" s="152">
        <v>700</v>
      </c>
      <c r="G70" s="153">
        <v>700</v>
      </c>
      <c r="H70" s="157">
        <v>700</v>
      </c>
      <c r="I70" s="162">
        <v>500</v>
      </c>
      <c r="J70" s="164">
        <v>500</v>
      </c>
    </row>
    <row r="71" spans="1:10" x14ac:dyDescent="0.3">
      <c r="A71" s="175" t="s">
        <v>125</v>
      </c>
      <c r="B71" s="136" t="s">
        <v>126</v>
      </c>
      <c r="C71" s="167">
        <v>60</v>
      </c>
      <c r="D71" s="168">
        <v>100</v>
      </c>
      <c r="E71" s="151">
        <v>100</v>
      </c>
      <c r="F71" s="152">
        <v>100</v>
      </c>
      <c r="G71" s="153">
        <v>100</v>
      </c>
      <c r="H71" s="157">
        <v>200</v>
      </c>
      <c r="I71" s="162">
        <v>200</v>
      </c>
      <c r="J71" s="164">
        <v>200</v>
      </c>
    </row>
    <row r="72" spans="1:10" x14ac:dyDescent="0.3">
      <c r="A72" s="175" t="s">
        <v>127</v>
      </c>
      <c r="B72" s="136" t="s">
        <v>128</v>
      </c>
      <c r="C72" s="167">
        <v>2278</v>
      </c>
      <c r="D72" s="168">
        <v>2300</v>
      </c>
      <c r="E72" s="151">
        <v>1500</v>
      </c>
      <c r="F72" s="152">
        <v>1500</v>
      </c>
      <c r="G72" s="153">
        <v>1500</v>
      </c>
      <c r="H72" s="157">
        <v>1500</v>
      </c>
      <c r="I72" s="162">
        <v>1600</v>
      </c>
      <c r="J72" s="164">
        <v>1700</v>
      </c>
    </row>
    <row r="73" spans="1:10" x14ac:dyDescent="0.3">
      <c r="A73" s="175" t="s">
        <v>129</v>
      </c>
      <c r="B73" s="136" t="s">
        <v>130</v>
      </c>
      <c r="C73" s="167">
        <v>465</v>
      </c>
      <c r="D73" s="168">
        <v>500</v>
      </c>
      <c r="E73" s="151">
        <v>500</v>
      </c>
      <c r="F73" s="152">
        <v>400</v>
      </c>
      <c r="G73" s="153">
        <v>400</v>
      </c>
      <c r="H73" s="157">
        <v>450</v>
      </c>
      <c r="I73" s="162">
        <v>460</v>
      </c>
      <c r="J73" s="164">
        <v>470</v>
      </c>
    </row>
    <row r="74" spans="1:10" x14ac:dyDescent="0.3">
      <c r="A74" s="175" t="s">
        <v>131</v>
      </c>
      <c r="B74" s="136" t="s">
        <v>132</v>
      </c>
      <c r="C74" s="167">
        <v>600</v>
      </c>
      <c r="D74" s="168">
        <v>600</v>
      </c>
      <c r="E74" s="151">
        <v>600</v>
      </c>
      <c r="F74" s="152">
        <v>600</v>
      </c>
      <c r="G74" s="153">
        <v>600</v>
      </c>
      <c r="H74" s="157">
        <v>600</v>
      </c>
      <c r="I74" s="162">
        <v>600</v>
      </c>
      <c r="J74" s="164">
        <v>600</v>
      </c>
    </row>
    <row r="75" spans="1:10" x14ac:dyDescent="0.3">
      <c r="A75" s="175" t="s">
        <v>133</v>
      </c>
      <c r="B75" s="136" t="s">
        <v>134</v>
      </c>
      <c r="C75" s="167">
        <v>100</v>
      </c>
      <c r="D75" s="168">
        <v>400</v>
      </c>
      <c r="E75" s="151">
        <v>600</v>
      </c>
      <c r="F75" s="152">
        <v>500</v>
      </c>
      <c r="G75" s="153">
        <v>500</v>
      </c>
      <c r="H75" s="157">
        <v>500</v>
      </c>
      <c r="I75" s="162">
        <v>500</v>
      </c>
      <c r="J75" s="164">
        <v>500</v>
      </c>
    </row>
    <row r="76" spans="1:10" x14ac:dyDescent="0.3">
      <c r="A76" s="173" t="s">
        <v>290</v>
      </c>
      <c r="B76" s="136" t="s">
        <v>311</v>
      </c>
      <c r="C76" s="167">
        <v>0</v>
      </c>
      <c r="D76" s="168">
        <v>0</v>
      </c>
      <c r="E76" s="151">
        <v>0</v>
      </c>
      <c r="F76" s="152">
        <v>5498</v>
      </c>
      <c r="G76" s="153">
        <v>5498</v>
      </c>
      <c r="H76" s="157">
        <v>0</v>
      </c>
      <c r="I76" s="162">
        <v>0</v>
      </c>
      <c r="J76" s="164">
        <v>0</v>
      </c>
    </row>
    <row r="77" spans="1:10" ht="15" thickBot="1" x14ac:dyDescent="0.35">
      <c r="A77" s="174" t="s">
        <v>418</v>
      </c>
      <c r="B77" s="137"/>
      <c r="C77" s="169"/>
      <c r="D77" s="170"/>
      <c r="E77" s="154"/>
      <c r="F77" s="150"/>
      <c r="G77" s="155"/>
      <c r="H77" s="158"/>
      <c r="I77" s="163"/>
      <c r="J77" s="165"/>
    </row>
    <row r="78" spans="1:10" x14ac:dyDescent="0.3">
      <c r="A78" s="175" t="s">
        <v>135</v>
      </c>
      <c r="B78" s="136" t="s">
        <v>136</v>
      </c>
      <c r="C78" s="167">
        <v>80</v>
      </c>
      <c r="D78" s="168">
        <v>100</v>
      </c>
      <c r="E78" s="151">
        <v>150</v>
      </c>
      <c r="F78" s="152">
        <v>114</v>
      </c>
      <c r="G78" s="153">
        <v>114</v>
      </c>
      <c r="H78" s="157">
        <v>150</v>
      </c>
      <c r="I78" s="162">
        <v>150</v>
      </c>
      <c r="J78" s="164">
        <v>150</v>
      </c>
    </row>
    <row r="79" spans="1:10" x14ac:dyDescent="0.3">
      <c r="A79" s="175" t="s">
        <v>208</v>
      </c>
      <c r="B79" s="136" t="s">
        <v>209</v>
      </c>
      <c r="C79" s="167">
        <v>0</v>
      </c>
      <c r="D79" s="168">
        <v>100</v>
      </c>
      <c r="E79" s="151">
        <v>0</v>
      </c>
      <c r="F79" s="152">
        <f t="shared" si="2"/>
        <v>120</v>
      </c>
      <c r="G79" s="153">
        <v>120</v>
      </c>
      <c r="H79" s="157">
        <v>100</v>
      </c>
      <c r="I79" s="162">
        <v>100</v>
      </c>
      <c r="J79" s="164">
        <v>100</v>
      </c>
    </row>
    <row r="80" spans="1:10" ht="15" thickBot="1" x14ac:dyDescent="0.35">
      <c r="A80" s="116" t="s">
        <v>419</v>
      </c>
      <c r="B80" s="137"/>
      <c r="C80" s="169"/>
      <c r="D80" s="170"/>
      <c r="E80" s="154"/>
      <c r="F80" s="150"/>
      <c r="G80" s="155"/>
      <c r="H80" s="158"/>
      <c r="I80" s="163"/>
      <c r="J80" s="165"/>
    </row>
    <row r="81" spans="1:12" x14ac:dyDescent="0.3">
      <c r="A81" s="175" t="s">
        <v>137</v>
      </c>
      <c r="B81" s="136" t="s">
        <v>210</v>
      </c>
      <c r="C81" s="167">
        <v>520</v>
      </c>
      <c r="D81" s="168">
        <v>400</v>
      </c>
      <c r="E81" s="151">
        <v>1180</v>
      </c>
      <c r="F81" s="152">
        <v>500</v>
      </c>
      <c r="G81" s="153">
        <v>500</v>
      </c>
      <c r="H81" s="157">
        <v>500</v>
      </c>
      <c r="I81" s="162">
        <v>500</v>
      </c>
      <c r="J81" s="164">
        <v>600</v>
      </c>
    </row>
    <row r="82" spans="1:12" x14ac:dyDescent="0.3">
      <c r="A82" s="175" t="s">
        <v>211</v>
      </c>
      <c r="B82" s="136" t="s">
        <v>212</v>
      </c>
      <c r="C82" s="167">
        <v>0</v>
      </c>
      <c r="D82" s="168">
        <v>0</v>
      </c>
      <c r="E82" s="151">
        <v>0</v>
      </c>
      <c r="F82" s="152">
        <f t="shared" si="2"/>
        <v>5730</v>
      </c>
      <c r="G82" s="153">
        <v>5730</v>
      </c>
      <c r="H82" s="157">
        <v>0</v>
      </c>
      <c r="I82" s="162">
        <v>0</v>
      </c>
      <c r="J82" s="164">
        <v>0</v>
      </c>
    </row>
    <row r="83" spans="1:12" ht="15" thickBot="1" x14ac:dyDescent="0.35">
      <c r="A83" s="116" t="s">
        <v>420</v>
      </c>
      <c r="B83" s="137"/>
      <c r="C83" s="169"/>
      <c r="D83" s="170"/>
      <c r="E83" s="154"/>
      <c r="F83" s="150"/>
      <c r="G83" s="155"/>
      <c r="H83" s="158"/>
      <c r="I83" s="163"/>
      <c r="J83" s="165"/>
    </row>
    <row r="84" spans="1:12" x14ac:dyDescent="0.3">
      <c r="A84" s="175" t="s">
        <v>276</v>
      </c>
      <c r="B84" s="136" t="s">
        <v>192</v>
      </c>
      <c r="C84" s="167">
        <v>0</v>
      </c>
      <c r="D84" s="168">
        <v>0</v>
      </c>
      <c r="E84" s="151">
        <v>200</v>
      </c>
      <c r="F84" s="152">
        <v>100</v>
      </c>
      <c r="G84" s="153">
        <v>100</v>
      </c>
      <c r="H84" s="157">
        <v>1500</v>
      </c>
      <c r="I84" s="162">
        <v>300</v>
      </c>
      <c r="J84" s="164">
        <v>0</v>
      </c>
      <c r="K84" s="95">
        <f t="shared" ref="K84:L85" si="3">G84</f>
        <v>100</v>
      </c>
      <c r="L84" s="95">
        <f t="shared" si="3"/>
        <v>1500</v>
      </c>
    </row>
    <row r="85" spans="1:12" x14ac:dyDescent="0.3">
      <c r="A85" s="175" t="s">
        <v>138</v>
      </c>
      <c r="B85" s="136" t="s">
        <v>426</v>
      </c>
      <c r="C85" s="167">
        <v>0</v>
      </c>
      <c r="D85" s="168">
        <v>0</v>
      </c>
      <c r="E85" s="151">
        <v>0</v>
      </c>
      <c r="F85" s="152">
        <v>11968</v>
      </c>
      <c r="G85" s="153">
        <v>11968</v>
      </c>
      <c r="H85" s="157">
        <v>9000</v>
      </c>
      <c r="I85" s="162">
        <v>5000</v>
      </c>
      <c r="J85" s="164">
        <v>0</v>
      </c>
      <c r="K85" s="95">
        <f t="shared" si="3"/>
        <v>11968</v>
      </c>
      <c r="L85" s="95">
        <f t="shared" si="3"/>
        <v>9000</v>
      </c>
    </row>
    <row r="86" spans="1:12" ht="15" thickBot="1" x14ac:dyDescent="0.35">
      <c r="A86" s="116" t="s">
        <v>421</v>
      </c>
      <c r="B86" s="137"/>
      <c r="C86" s="169"/>
      <c r="D86" s="170"/>
      <c r="E86" s="154"/>
      <c r="F86" s="150"/>
      <c r="G86" s="155"/>
      <c r="H86" s="158"/>
      <c r="I86" s="163"/>
      <c r="J86" s="165"/>
    </row>
    <row r="87" spans="1:12" x14ac:dyDescent="0.3">
      <c r="A87" s="175" t="s">
        <v>139</v>
      </c>
      <c r="B87" s="136" t="s">
        <v>294</v>
      </c>
      <c r="C87" s="167">
        <v>0</v>
      </c>
      <c r="D87" s="168">
        <v>0</v>
      </c>
      <c r="E87" s="151">
        <v>0</v>
      </c>
      <c r="F87" s="152">
        <v>69192</v>
      </c>
      <c r="G87" s="153">
        <v>69192</v>
      </c>
      <c r="H87" s="157">
        <v>229370.19</v>
      </c>
      <c r="I87" s="162">
        <v>300000</v>
      </c>
      <c r="J87" s="164">
        <v>0</v>
      </c>
      <c r="K87" s="95">
        <f t="shared" ref="K87:L87" si="4">G87</f>
        <v>69192</v>
      </c>
      <c r="L87" s="95">
        <f t="shared" si="4"/>
        <v>229370.19</v>
      </c>
    </row>
    <row r="88" spans="1:12" x14ac:dyDescent="0.3">
      <c r="A88" s="175" t="s">
        <v>139</v>
      </c>
      <c r="B88" s="136" t="s">
        <v>214</v>
      </c>
      <c r="C88" s="167">
        <v>0</v>
      </c>
      <c r="D88" s="168">
        <v>7000</v>
      </c>
      <c r="E88" s="151">
        <v>500</v>
      </c>
      <c r="F88" s="152">
        <v>100</v>
      </c>
      <c r="G88" s="153">
        <v>100</v>
      </c>
      <c r="H88" s="157">
        <v>1200</v>
      </c>
      <c r="I88" s="162">
        <v>1200</v>
      </c>
      <c r="J88" s="164">
        <v>1200</v>
      </c>
    </row>
    <row r="89" spans="1:12" ht="15" thickBot="1" x14ac:dyDescent="0.35">
      <c r="A89" s="116" t="s">
        <v>422</v>
      </c>
      <c r="B89" s="137"/>
      <c r="C89" s="169"/>
      <c r="D89" s="170"/>
      <c r="E89" s="154"/>
      <c r="F89" s="150"/>
      <c r="G89" s="155"/>
      <c r="H89" s="158"/>
      <c r="I89" s="163"/>
      <c r="J89" s="165"/>
    </row>
    <row r="90" spans="1:12" x14ac:dyDescent="0.3">
      <c r="A90" s="175" t="s">
        <v>140</v>
      </c>
      <c r="B90" s="136" t="s">
        <v>215</v>
      </c>
      <c r="C90" s="167">
        <v>150</v>
      </c>
      <c r="D90" s="168">
        <v>200</v>
      </c>
      <c r="E90" s="151">
        <v>320</v>
      </c>
      <c r="F90" s="152">
        <v>320</v>
      </c>
      <c r="G90" s="153">
        <v>320</v>
      </c>
      <c r="H90" s="157">
        <v>350</v>
      </c>
      <c r="I90" s="162">
        <v>360</v>
      </c>
      <c r="J90" s="164">
        <v>370</v>
      </c>
    </row>
    <row r="91" spans="1:12" ht="15" thickBot="1" x14ac:dyDescent="0.35">
      <c r="A91" s="116" t="s">
        <v>418</v>
      </c>
      <c r="B91" s="137"/>
      <c r="C91" s="169"/>
      <c r="D91" s="170"/>
      <c r="E91" s="154"/>
      <c r="F91" s="150"/>
      <c r="G91" s="155"/>
      <c r="H91" s="158"/>
      <c r="I91" s="163"/>
      <c r="J91" s="165"/>
    </row>
    <row r="92" spans="1:12" x14ac:dyDescent="0.3">
      <c r="A92" s="173" t="s">
        <v>216</v>
      </c>
      <c r="B92" s="136" t="s">
        <v>423</v>
      </c>
      <c r="C92" s="167">
        <v>0</v>
      </c>
      <c r="D92" s="168">
        <v>0</v>
      </c>
      <c r="E92" s="151">
        <v>0</v>
      </c>
      <c r="F92" s="152">
        <f t="shared" si="2"/>
        <v>127</v>
      </c>
      <c r="G92" s="153">
        <v>127</v>
      </c>
      <c r="H92" s="157">
        <v>0</v>
      </c>
      <c r="I92" s="162">
        <v>0</v>
      </c>
      <c r="J92" s="164">
        <v>0</v>
      </c>
    </row>
    <row r="93" spans="1:12" ht="15" thickBot="1" x14ac:dyDescent="0.35">
      <c r="A93" s="174" t="s">
        <v>386</v>
      </c>
      <c r="B93" s="137"/>
      <c r="C93" s="169"/>
      <c r="D93" s="170"/>
      <c r="E93" s="154"/>
      <c r="F93" s="150"/>
      <c r="G93" s="155"/>
      <c r="H93" s="158"/>
      <c r="I93" s="163"/>
      <c r="J93" s="165"/>
    </row>
    <row r="94" spans="1:12" x14ac:dyDescent="0.3">
      <c r="A94" s="175" t="s">
        <v>217</v>
      </c>
      <c r="B94" s="136" t="s">
        <v>218</v>
      </c>
      <c r="C94" s="167">
        <v>0</v>
      </c>
      <c r="D94" s="168">
        <v>0</v>
      </c>
      <c r="E94" s="151">
        <v>0</v>
      </c>
      <c r="F94" s="152">
        <f t="shared" si="2"/>
        <v>10</v>
      </c>
      <c r="G94" s="153">
        <v>10</v>
      </c>
      <c r="H94" s="157">
        <v>0</v>
      </c>
      <c r="I94" s="162">
        <v>0</v>
      </c>
      <c r="J94" s="164">
        <v>0</v>
      </c>
    </row>
    <row r="95" spans="1:12" ht="15" thickBot="1" x14ac:dyDescent="0.35">
      <c r="A95" s="116" t="s">
        <v>390</v>
      </c>
      <c r="B95" s="137"/>
      <c r="C95" s="169"/>
      <c r="D95" s="170"/>
      <c r="E95" s="154"/>
      <c r="F95" s="150"/>
      <c r="G95" s="155"/>
      <c r="H95" s="158"/>
      <c r="I95" s="163"/>
      <c r="J95" s="165"/>
    </row>
    <row r="96" spans="1:12" x14ac:dyDescent="0.3">
      <c r="A96" s="175" t="s">
        <v>219</v>
      </c>
      <c r="B96" s="136" t="s">
        <v>220</v>
      </c>
      <c r="C96" s="167">
        <v>0</v>
      </c>
      <c r="D96" s="168">
        <v>0</v>
      </c>
      <c r="E96" s="151">
        <v>0</v>
      </c>
      <c r="F96" s="152">
        <f t="shared" si="2"/>
        <v>19</v>
      </c>
      <c r="G96" s="153">
        <v>19</v>
      </c>
      <c r="H96" s="157">
        <v>0</v>
      </c>
      <c r="I96" s="162">
        <v>0</v>
      </c>
      <c r="J96" s="164">
        <v>0</v>
      </c>
    </row>
    <row r="97" spans="1:10" x14ac:dyDescent="0.3">
      <c r="A97" s="175" t="s">
        <v>223</v>
      </c>
      <c r="B97" s="136" t="s">
        <v>222</v>
      </c>
      <c r="C97" s="167">
        <v>0</v>
      </c>
      <c r="D97" s="168">
        <v>0</v>
      </c>
      <c r="E97" s="151">
        <v>0</v>
      </c>
      <c r="F97" s="152">
        <f t="shared" si="2"/>
        <v>1</v>
      </c>
      <c r="G97" s="153">
        <v>1</v>
      </c>
      <c r="H97" s="157">
        <v>0</v>
      </c>
      <c r="I97" s="162">
        <v>0</v>
      </c>
      <c r="J97" s="164">
        <v>0</v>
      </c>
    </row>
    <row r="98" spans="1:10" x14ac:dyDescent="0.3">
      <c r="A98" s="175" t="s">
        <v>224</v>
      </c>
      <c r="B98" s="136" t="s">
        <v>225</v>
      </c>
      <c r="C98" s="167">
        <v>0</v>
      </c>
      <c r="D98" s="168">
        <v>0</v>
      </c>
      <c r="E98" s="151">
        <v>0</v>
      </c>
      <c r="F98" s="152">
        <f t="shared" si="2"/>
        <v>4</v>
      </c>
      <c r="G98" s="153">
        <v>4</v>
      </c>
      <c r="H98" s="157">
        <v>0</v>
      </c>
      <c r="I98" s="162">
        <v>0</v>
      </c>
      <c r="J98" s="164">
        <v>0</v>
      </c>
    </row>
    <row r="99" spans="1:10" x14ac:dyDescent="0.3">
      <c r="A99" s="175" t="s">
        <v>226</v>
      </c>
      <c r="B99" s="136" t="s">
        <v>227</v>
      </c>
      <c r="C99" s="167">
        <v>0</v>
      </c>
      <c r="D99" s="168">
        <v>0</v>
      </c>
      <c r="E99" s="151">
        <v>0</v>
      </c>
      <c r="F99" s="152">
        <f t="shared" si="2"/>
        <v>1</v>
      </c>
      <c r="G99" s="153">
        <v>1</v>
      </c>
      <c r="H99" s="157">
        <v>0</v>
      </c>
      <c r="I99" s="162">
        <v>0</v>
      </c>
      <c r="J99" s="164">
        <v>0</v>
      </c>
    </row>
    <row r="100" spans="1:10" x14ac:dyDescent="0.3">
      <c r="A100" s="175" t="s">
        <v>228</v>
      </c>
      <c r="B100" s="136" t="s">
        <v>229</v>
      </c>
      <c r="C100" s="167">
        <v>0</v>
      </c>
      <c r="D100" s="168">
        <v>0</v>
      </c>
      <c r="E100" s="151">
        <v>0</v>
      </c>
      <c r="F100" s="152">
        <f t="shared" si="2"/>
        <v>1</v>
      </c>
      <c r="G100" s="153">
        <v>1</v>
      </c>
      <c r="H100" s="157">
        <v>0</v>
      </c>
      <c r="I100" s="162">
        <v>0</v>
      </c>
      <c r="J100" s="164">
        <v>0</v>
      </c>
    </row>
    <row r="101" spans="1:10" x14ac:dyDescent="0.3">
      <c r="A101" s="175" t="s">
        <v>230</v>
      </c>
      <c r="B101" s="136" t="s">
        <v>231</v>
      </c>
      <c r="C101" s="167">
        <v>0</v>
      </c>
      <c r="D101" s="168">
        <v>0</v>
      </c>
      <c r="E101" s="151">
        <v>0</v>
      </c>
      <c r="F101" s="152">
        <f t="shared" si="2"/>
        <v>6</v>
      </c>
      <c r="G101" s="153">
        <v>6</v>
      </c>
      <c r="H101" s="157">
        <v>0</v>
      </c>
      <c r="I101" s="162">
        <v>0</v>
      </c>
      <c r="J101" s="164">
        <v>0</v>
      </c>
    </row>
    <row r="102" spans="1:10" ht="15" thickBot="1" x14ac:dyDescent="0.35">
      <c r="A102" s="116" t="s">
        <v>399</v>
      </c>
      <c r="B102" s="137"/>
      <c r="C102" s="169"/>
      <c r="D102" s="170"/>
      <c r="E102" s="154"/>
      <c r="F102" s="150"/>
      <c r="G102" s="155"/>
      <c r="H102" s="158" t="s">
        <v>304</v>
      </c>
      <c r="I102" s="163" t="s">
        <v>304</v>
      </c>
      <c r="J102" s="165" t="s">
        <v>304</v>
      </c>
    </row>
    <row r="103" spans="1:10" x14ac:dyDescent="0.3">
      <c r="A103" s="175" t="s">
        <v>232</v>
      </c>
      <c r="B103" s="136" t="s">
        <v>233</v>
      </c>
      <c r="C103" s="167">
        <v>0</v>
      </c>
      <c r="D103" s="168">
        <v>0</v>
      </c>
      <c r="E103" s="151">
        <v>0</v>
      </c>
      <c r="F103" s="152">
        <f t="shared" si="2"/>
        <v>179</v>
      </c>
      <c r="G103" s="153">
        <v>179</v>
      </c>
      <c r="H103" s="157">
        <v>100</v>
      </c>
      <c r="I103" s="162">
        <v>0</v>
      </c>
      <c r="J103" s="164">
        <v>0</v>
      </c>
    </row>
    <row r="104" spans="1:10" x14ac:dyDescent="0.3">
      <c r="A104" s="175" t="s">
        <v>234</v>
      </c>
      <c r="B104" s="136" t="s">
        <v>235</v>
      </c>
      <c r="C104" s="167">
        <v>0</v>
      </c>
      <c r="D104" s="168">
        <v>0</v>
      </c>
      <c r="E104" s="151">
        <v>0</v>
      </c>
      <c r="F104" s="152">
        <f t="shared" si="2"/>
        <v>20</v>
      </c>
      <c r="G104" s="153">
        <v>20</v>
      </c>
      <c r="H104" s="157">
        <v>100</v>
      </c>
      <c r="I104" s="162">
        <v>0</v>
      </c>
      <c r="J104" s="164">
        <v>0</v>
      </c>
    </row>
    <row r="105" spans="1:10" x14ac:dyDescent="0.3">
      <c r="A105" s="175" t="s">
        <v>236</v>
      </c>
      <c r="B105" s="136" t="s">
        <v>237</v>
      </c>
      <c r="C105" s="167">
        <v>0</v>
      </c>
      <c r="D105" s="168">
        <v>0</v>
      </c>
      <c r="E105" s="151">
        <v>0</v>
      </c>
      <c r="F105" s="152">
        <f t="shared" si="2"/>
        <v>20</v>
      </c>
      <c r="G105" s="153">
        <v>20</v>
      </c>
      <c r="H105" s="157">
        <v>100</v>
      </c>
      <c r="I105" s="162">
        <v>0</v>
      </c>
      <c r="J105" s="164">
        <v>0</v>
      </c>
    </row>
    <row r="106" spans="1:10" x14ac:dyDescent="0.3">
      <c r="A106" s="175" t="s">
        <v>238</v>
      </c>
      <c r="B106" s="136" t="s">
        <v>239</v>
      </c>
      <c r="C106" s="167">
        <v>0</v>
      </c>
      <c r="D106" s="168">
        <v>0</v>
      </c>
      <c r="E106" s="151">
        <v>0</v>
      </c>
      <c r="F106" s="152">
        <f t="shared" si="2"/>
        <v>10</v>
      </c>
      <c r="G106" s="153">
        <v>10</v>
      </c>
      <c r="H106" s="157">
        <v>100</v>
      </c>
      <c r="I106" s="162">
        <v>0</v>
      </c>
      <c r="J106" s="164">
        <v>0</v>
      </c>
    </row>
    <row r="107" spans="1:10" ht="15" thickBot="1" x14ac:dyDescent="0.35">
      <c r="A107" s="116" t="s">
        <v>413</v>
      </c>
      <c r="B107" s="137"/>
      <c r="C107" s="169"/>
      <c r="D107" s="170"/>
      <c r="E107" s="154"/>
      <c r="F107" s="150"/>
      <c r="G107" s="155"/>
      <c r="H107" s="158" t="s">
        <v>304</v>
      </c>
      <c r="I107" s="163" t="s">
        <v>304</v>
      </c>
      <c r="J107" s="165" t="s">
        <v>304</v>
      </c>
    </row>
    <row r="108" spans="1:10" x14ac:dyDescent="0.3">
      <c r="A108" s="175" t="s">
        <v>141</v>
      </c>
      <c r="B108" s="136" t="s">
        <v>142</v>
      </c>
      <c r="C108" s="167">
        <v>0</v>
      </c>
      <c r="D108" s="168">
        <v>0</v>
      </c>
      <c r="E108" s="151">
        <v>200</v>
      </c>
      <c r="F108" s="152">
        <v>83</v>
      </c>
      <c r="G108" s="153">
        <v>83</v>
      </c>
      <c r="H108" s="157">
        <v>200</v>
      </c>
      <c r="I108" s="162">
        <v>0</v>
      </c>
      <c r="J108" s="164">
        <v>0</v>
      </c>
    </row>
    <row r="109" spans="1:10" x14ac:dyDescent="0.3">
      <c r="A109" s="175" t="s">
        <v>141</v>
      </c>
      <c r="B109" s="136" t="s">
        <v>143</v>
      </c>
      <c r="C109" s="167">
        <v>0</v>
      </c>
      <c r="D109" s="168">
        <v>0</v>
      </c>
      <c r="E109" s="151">
        <v>50</v>
      </c>
      <c r="F109" s="152">
        <v>88</v>
      </c>
      <c r="G109" s="153">
        <v>88</v>
      </c>
      <c r="H109" s="157">
        <v>200</v>
      </c>
      <c r="I109" s="162">
        <v>0</v>
      </c>
      <c r="J109" s="164">
        <v>0</v>
      </c>
    </row>
    <row r="110" spans="1:10" ht="15" thickBot="1" x14ac:dyDescent="0.35">
      <c r="A110" s="116" t="s">
        <v>414</v>
      </c>
      <c r="B110" s="137"/>
      <c r="C110" s="169"/>
      <c r="D110" s="170"/>
      <c r="E110" s="154"/>
      <c r="F110" s="150"/>
      <c r="G110" s="155"/>
      <c r="H110" s="158" t="s">
        <v>304</v>
      </c>
      <c r="I110" s="163" t="s">
        <v>304</v>
      </c>
      <c r="J110" s="165" t="s">
        <v>304</v>
      </c>
    </row>
    <row r="111" spans="1:10" x14ac:dyDescent="0.3">
      <c r="A111" s="175" t="s">
        <v>240</v>
      </c>
      <c r="B111" s="136" t="s">
        <v>241</v>
      </c>
      <c r="C111" s="167">
        <v>0</v>
      </c>
      <c r="D111" s="168">
        <v>0</v>
      </c>
      <c r="E111" s="151">
        <v>0</v>
      </c>
      <c r="F111" s="152">
        <f t="shared" si="2"/>
        <v>40</v>
      </c>
      <c r="G111" s="153">
        <v>40</v>
      </c>
      <c r="H111" s="157">
        <v>200</v>
      </c>
      <c r="I111" s="162">
        <v>0</v>
      </c>
      <c r="J111" s="164">
        <v>0</v>
      </c>
    </row>
    <row r="112" spans="1:10" x14ac:dyDescent="0.3">
      <c r="A112" s="175" t="s">
        <v>144</v>
      </c>
      <c r="B112" s="136" t="s">
        <v>145</v>
      </c>
      <c r="C112" s="167">
        <v>0</v>
      </c>
      <c r="D112" s="168">
        <v>0</v>
      </c>
      <c r="E112" s="151">
        <v>200</v>
      </c>
      <c r="F112" s="152">
        <v>0</v>
      </c>
      <c r="G112" s="153">
        <v>0</v>
      </c>
      <c r="H112" s="157">
        <v>200</v>
      </c>
      <c r="I112" s="162">
        <v>200</v>
      </c>
      <c r="J112" s="164">
        <v>200</v>
      </c>
    </row>
    <row r="113" spans="1:10" ht="15" thickBot="1" x14ac:dyDescent="0.35">
      <c r="A113" s="116" t="s">
        <v>415</v>
      </c>
      <c r="B113" s="137"/>
      <c r="C113" s="169"/>
      <c r="D113" s="170"/>
      <c r="E113" s="154"/>
      <c r="F113" s="150"/>
      <c r="G113" s="155"/>
      <c r="H113" s="158" t="s">
        <v>304</v>
      </c>
      <c r="I113" s="163" t="s">
        <v>304</v>
      </c>
      <c r="J113" s="165" t="s">
        <v>304</v>
      </c>
    </row>
    <row r="114" spans="1:10" x14ac:dyDescent="0.3">
      <c r="A114" s="175" t="s">
        <v>242</v>
      </c>
      <c r="B114" s="136" t="s">
        <v>243</v>
      </c>
      <c r="C114" s="167">
        <v>0</v>
      </c>
      <c r="D114" s="168">
        <v>0</v>
      </c>
      <c r="E114" s="151">
        <v>0</v>
      </c>
      <c r="F114" s="152">
        <v>48</v>
      </c>
      <c r="G114" s="153">
        <v>48</v>
      </c>
      <c r="H114" s="157">
        <v>100</v>
      </c>
      <c r="I114" s="162">
        <v>0</v>
      </c>
      <c r="J114" s="164">
        <v>0</v>
      </c>
    </row>
    <row r="115" spans="1:10" ht="15" thickBot="1" x14ac:dyDescent="0.35">
      <c r="A115" s="116" t="s">
        <v>417</v>
      </c>
      <c r="B115" s="137"/>
      <c r="C115" s="169"/>
      <c r="D115" s="170"/>
      <c r="E115" s="154"/>
      <c r="F115" s="150"/>
      <c r="G115" s="155"/>
      <c r="H115" s="158" t="s">
        <v>427</v>
      </c>
      <c r="I115" s="163" t="s">
        <v>304</v>
      </c>
      <c r="J115" s="165" t="s">
        <v>304</v>
      </c>
    </row>
    <row r="116" spans="1:10" x14ac:dyDescent="0.3">
      <c r="A116" s="175" t="s">
        <v>146</v>
      </c>
      <c r="B116" s="136" t="s">
        <v>244</v>
      </c>
      <c r="C116" s="167">
        <v>0</v>
      </c>
      <c r="D116" s="168">
        <v>0</v>
      </c>
      <c r="E116" s="151">
        <v>200</v>
      </c>
      <c r="F116" s="152">
        <v>43</v>
      </c>
      <c r="G116" s="153">
        <v>43</v>
      </c>
      <c r="H116" s="157">
        <v>0</v>
      </c>
      <c r="I116" s="162">
        <v>0</v>
      </c>
      <c r="J116" s="164">
        <v>0</v>
      </c>
    </row>
    <row r="117" spans="1:10" x14ac:dyDescent="0.3">
      <c r="A117" s="175" t="s">
        <v>147</v>
      </c>
      <c r="B117" s="136" t="s">
        <v>148</v>
      </c>
      <c r="C117" s="167">
        <v>0</v>
      </c>
      <c r="D117" s="168">
        <v>0</v>
      </c>
      <c r="E117" s="151">
        <v>200</v>
      </c>
      <c r="F117" s="152">
        <v>214</v>
      </c>
      <c r="G117" s="153">
        <v>214</v>
      </c>
      <c r="H117" s="157">
        <v>0</v>
      </c>
      <c r="I117" s="162">
        <v>0</v>
      </c>
      <c r="J117" s="164">
        <v>0</v>
      </c>
    </row>
    <row r="118" spans="1:10" x14ac:dyDescent="0.3">
      <c r="A118" s="175" t="s">
        <v>149</v>
      </c>
      <c r="B118" s="136" t="s">
        <v>150</v>
      </c>
      <c r="C118" s="167">
        <v>0</v>
      </c>
      <c r="D118" s="168">
        <v>0</v>
      </c>
      <c r="E118" s="151">
        <v>1200</v>
      </c>
      <c r="F118" s="152">
        <v>822</v>
      </c>
      <c r="G118" s="153">
        <v>822</v>
      </c>
      <c r="H118" s="157">
        <v>0</v>
      </c>
      <c r="I118" s="162">
        <v>0</v>
      </c>
      <c r="J118" s="164">
        <v>0</v>
      </c>
    </row>
    <row r="119" spans="1:10" x14ac:dyDescent="0.3">
      <c r="A119" s="175" t="s">
        <v>151</v>
      </c>
      <c r="B119" s="136" t="s">
        <v>245</v>
      </c>
      <c r="C119" s="167">
        <v>0</v>
      </c>
      <c r="D119" s="168">
        <v>0</v>
      </c>
      <c r="E119" s="151">
        <v>180</v>
      </c>
      <c r="F119" s="152">
        <v>0</v>
      </c>
      <c r="G119" s="153">
        <v>0</v>
      </c>
      <c r="H119" s="157">
        <v>0</v>
      </c>
      <c r="I119" s="162">
        <v>0</v>
      </c>
      <c r="J119" s="164">
        <v>0</v>
      </c>
    </row>
    <row r="120" spans="1:10" ht="15" thickBot="1" x14ac:dyDescent="0.35">
      <c r="A120" s="116" t="s">
        <v>418</v>
      </c>
      <c r="B120" s="137"/>
      <c r="C120" s="169"/>
      <c r="D120" s="170"/>
      <c r="E120" s="154"/>
      <c r="F120" s="150"/>
      <c r="G120" s="155"/>
      <c r="H120" s="158" t="s">
        <v>304</v>
      </c>
      <c r="I120" s="163" t="s">
        <v>304</v>
      </c>
      <c r="J120" s="165" t="s">
        <v>304</v>
      </c>
    </row>
    <row r="121" spans="1:10" x14ac:dyDescent="0.3">
      <c r="A121" s="175" t="s">
        <v>152</v>
      </c>
      <c r="B121" s="136" t="s">
        <v>246</v>
      </c>
      <c r="C121" s="167">
        <v>10</v>
      </c>
      <c r="D121" s="168">
        <v>10</v>
      </c>
      <c r="E121" s="151">
        <v>100</v>
      </c>
      <c r="F121" s="152">
        <v>100</v>
      </c>
      <c r="G121" s="153">
        <v>100</v>
      </c>
      <c r="H121" s="157">
        <v>200</v>
      </c>
      <c r="I121" s="162">
        <v>250</v>
      </c>
      <c r="J121" s="164">
        <v>300</v>
      </c>
    </row>
    <row r="122" spans="1:10" ht="15" thickBot="1" x14ac:dyDescent="0.35">
      <c r="A122" s="116" t="s">
        <v>416</v>
      </c>
      <c r="B122" s="137"/>
      <c r="C122" s="169"/>
      <c r="D122" s="170"/>
      <c r="E122" s="154"/>
      <c r="F122" s="150"/>
      <c r="G122" s="155"/>
      <c r="H122" s="158" t="s">
        <v>304</v>
      </c>
      <c r="I122" s="163" t="s">
        <v>304</v>
      </c>
      <c r="J122" s="165" t="s">
        <v>304</v>
      </c>
    </row>
    <row r="123" spans="1:10" x14ac:dyDescent="0.3">
      <c r="A123" s="175" t="s">
        <v>153</v>
      </c>
      <c r="B123" s="136" t="s">
        <v>247</v>
      </c>
      <c r="C123" s="167">
        <v>0</v>
      </c>
      <c r="D123" s="168">
        <v>0</v>
      </c>
      <c r="E123" s="151">
        <v>3200</v>
      </c>
      <c r="F123" s="152">
        <v>0</v>
      </c>
      <c r="G123" s="153">
        <f>-G1196</f>
        <v>0</v>
      </c>
      <c r="H123" s="157">
        <v>2000</v>
      </c>
      <c r="I123" s="162">
        <v>2000</v>
      </c>
      <c r="J123" s="164">
        <v>2000</v>
      </c>
    </row>
    <row r="124" spans="1:10" ht="15" thickBot="1" x14ac:dyDescent="0.35">
      <c r="A124" s="116" t="s">
        <v>386</v>
      </c>
      <c r="B124" s="137"/>
      <c r="C124" s="169"/>
      <c r="D124" s="170"/>
      <c r="E124" s="154"/>
      <c r="F124" s="150"/>
      <c r="G124" s="155"/>
      <c r="H124" s="158" t="s">
        <v>427</v>
      </c>
      <c r="I124" s="163" t="s">
        <v>304</v>
      </c>
      <c r="J124" s="165" t="s">
        <v>304</v>
      </c>
    </row>
    <row r="125" spans="1:10" x14ac:dyDescent="0.3">
      <c r="A125" s="175" t="s">
        <v>154</v>
      </c>
      <c r="B125" s="136" t="s">
        <v>247</v>
      </c>
      <c r="C125" s="167">
        <v>500</v>
      </c>
      <c r="D125" s="168">
        <v>700</v>
      </c>
      <c r="E125" s="151">
        <v>800</v>
      </c>
      <c r="F125" s="152">
        <v>2500</v>
      </c>
      <c r="G125" s="153">
        <v>2500</v>
      </c>
      <c r="H125" s="157">
        <v>1500</v>
      </c>
      <c r="I125" s="162">
        <v>1500</v>
      </c>
      <c r="J125" s="164">
        <v>1500</v>
      </c>
    </row>
    <row r="126" spans="1:10" ht="15" thickBot="1" x14ac:dyDescent="0.35">
      <c r="A126" s="116" t="s">
        <v>416</v>
      </c>
      <c r="B126" s="137"/>
      <c r="C126" s="169"/>
      <c r="D126" s="170"/>
      <c r="E126" s="154"/>
      <c r="F126" s="150"/>
      <c r="G126" s="155"/>
      <c r="H126" s="158" t="s">
        <v>304</v>
      </c>
      <c r="I126" s="163" t="s">
        <v>304</v>
      </c>
      <c r="J126" s="165" t="s">
        <v>304</v>
      </c>
    </row>
    <row r="127" spans="1:10" x14ac:dyDescent="0.3">
      <c r="A127" s="175" t="s">
        <v>155</v>
      </c>
      <c r="B127" s="136" t="s">
        <v>248</v>
      </c>
      <c r="C127" s="167">
        <v>0</v>
      </c>
      <c r="D127" s="168">
        <v>0</v>
      </c>
      <c r="E127" s="151">
        <v>300</v>
      </c>
      <c r="F127" s="152">
        <v>0</v>
      </c>
      <c r="G127" s="153">
        <v>0</v>
      </c>
      <c r="H127" s="157">
        <v>100</v>
      </c>
      <c r="I127" s="162">
        <v>100</v>
      </c>
      <c r="J127" s="164">
        <v>100</v>
      </c>
    </row>
    <row r="128" spans="1:10" ht="15" thickBot="1" x14ac:dyDescent="0.35">
      <c r="A128" s="116" t="s">
        <v>424</v>
      </c>
      <c r="B128" s="137"/>
      <c r="C128" s="169"/>
      <c r="D128" s="170"/>
      <c r="E128" s="154"/>
      <c r="F128" s="150"/>
      <c r="G128" s="155"/>
      <c r="H128" s="158" t="s">
        <v>304</v>
      </c>
      <c r="I128" s="163" t="s">
        <v>304</v>
      </c>
      <c r="J128" s="165" t="s">
        <v>304</v>
      </c>
    </row>
    <row r="129" spans="1:11" x14ac:dyDescent="0.3">
      <c r="A129" s="175" t="s">
        <v>293</v>
      </c>
      <c r="B129" s="136" t="s">
        <v>432</v>
      </c>
      <c r="C129" s="167">
        <v>0</v>
      </c>
      <c r="D129" s="168">
        <v>0</v>
      </c>
      <c r="E129" s="151">
        <v>0</v>
      </c>
      <c r="F129" s="152">
        <f t="shared" si="2"/>
        <v>600</v>
      </c>
      <c r="G129" s="153">
        <v>600</v>
      </c>
      <c r="H129" s="157">
        <v>600</v>
      </c>
      <c r="I129" s="162">
        <v>0</v>
      </c>
      <c r="J129" s="164">
        <v>0</v>
      </c>
      <c r="K129" s="5"/>
    </row>
    <row r="130" spans="1:11" ht="15" thickBot="1" x14ac:dyDescent="0.35">
      <c r="A130" s="116" t="s">
        <v>418</v>
      </c>
      <c r="B130" s="137"/>
      <c r="C130" s="169"/>
      <c r="D130" s="170"/>
      <c r="E130" s="154"/>
      <c r="F130" s="150"/>
      <c r="G130" s="155"/>
      <c r="H130" s="158" t="s">
        <v>304</v>
      </c>
      <c r="I130" s="163" t="s">
        <v>304</v>
      </c>
      <c r="J130" s="165" t="s">
        <v>304</v>
      </c>
      <c r="K130" s="5"/>
    </row>
    <row r="131" spans="1:11" x14ac:dyDescent="0.3">
      <c r="A131" s="175" t="s">
        <v>157</v>
      </c>
      <c r="B131" s="136" t="s">
        <v>433</v>
      </c>
      <c r="C131" s="167">
        <v>20000</v>
      </c>
      <c r="D131" s="168">
        <v>9100</v>
      </c>
      <c r="E131" s="151">
        <v>2000</v>
      </c>
      <c r="F131" s="152">
        <v>1500</v>
      </c>
      <c r="G131" s="153">
        <v>1500</v>
      </c>
      <c r="H131" s="157">
        <v>4000</v>
      </c>
      <c r="I131" s="162">
        <v>1000</v>
      </c>
      <c r="J131" s="164">
        <v>1000</v>
      </c>
      <c r="K131" s="5"/>
    </row>
    <row r="132" spans="1:11" ht="15" thickBot="1" x14ac:dyDescent="0.35">
      <c r="A132" s="116" t="s">
        <v>422</v>
      </c>
      <c r="B132" s="137"/>
      <c r="C132" s="169"/>
      <c r="D132" s="170"/>
      <c r="E132" s="154"/>
      <c r="F132" s="150"/>
      <c r="G132" s="155"/>
      <c r="H132" s="158"/>
      <c r="I132" s="163" t="s">
        <v>304</v>
      </c>
      <c r="J132" s="165" t="s">
        <v>304</v>
      </c>
      <c r="K132" s="5"/>
    </row>
    <row r="133" spans="1:11" x14ac:dyDescent="0.3">
      <c r="A133" s="173" t="s">
        <v>274</v>
      </c>
      <c r="B133" s="136" t="s">
        <v>158</v>
      </c>
      <c r="C133" s="167">
        <v>20</v>
      </c>
      <c r="D133" s="168">
        <v>60</v>
      </c>
      <c r="E133" s="151">
        <v>60</v>
      </c>
      <c r="F133" s="152">
        <v>143</v>
      </c>
      <c r="G133" s="153">
        <v>143</v>
      </c>
      <c r="H133" s="157">
        <v>200</v>
      </c>
      <c r="I133" s="162">
        <v>200</v>
      </c>
      <c r="J133" s="164">
        <v>200</v>
      </c>
      <c r="K133" s="5"/>
    </row>
    <row r="134" spans="1:11" ht="15" thickBot="1" x14ac:dyDescent="0.35">
      <c r="A134" s="174" t="s">
        <v>389</v>
      </c>
      <c r="B134" s="137"/>
      <c r="C134" s="169"/>
      <c r="D134" s="170"/>
      <c r="E134" s="154"/>
      <c r="F134" s="150"/>
      <c r="G134" s="155"/>
      <c r="H134" s="158" t="s">
        <v>304</v>
      </c>
      <c r="I134" s="163" t="s">
        <v>304</v>
      </c>
      <c r="J134" s="165" t="s">
        <v>304</v>
      </c>
      <c r="K134" s="5"/>
    </row>
    <row r="135" spans="1:11" x14ac:dyDescent="0.3">
      <c r="A135" s="173" t="s">
        <v>250</v>
      </c>
      <c r="B135" s="136" t="s">
        <v>298</v>
      </c>
      <c r="C135" s="167">
        <v>800</v>
      </c>
      <c r="D135" s="168">
        <v>900</v>
      </c>
      <c r="E135" s="151">
        <v>0</v>
      </c>
      <c r="F135" s="152">
        <v>615</v>
      </c>
      <c r="G135" s="153">
        <v>615</v>
      </c>
      <c r="H135" s="157">
        <v>0</v>
      </c>
      <c r="I135" s="162">
        <v>0</v>
      </c>
      <c r="J135" s="164">
        <v>0</v>
      </c>
      <c r="K135" s="5"/>
    </row>
    <row r="136" spans="1:11" ht="15" thickBot="1" x14ac:dyDescent="0.35">
      <c r="A136" s="174" t="s">
        <v>386</v>
      </c>
      <c r="B136" s="137"/>
      <c r="C136" s="169"/>
      <c r="D136" s="170"/>
      <c r="E136" s="154"/>
      <c r="F136" s="150"/>
      <c r="G136" s="155"/>
      <c r="H136" s="158" t="s">
        <v>304</v>
      </c>
      <c r="I136" s="163" t="s">
        <v>304</v>
      </c>
      <c r="J136" s="165" t="s">
        <v>304</v>
      </c>
      <c r="K136" s="5"/>
    </row>
    <row r="137" spans="1:11" x14ac:dyDescent="0.3">
      <c r="A137" s="175" t="s">
        <v>159</v>
      </c>
      <c r="B137" s="136" t="s">
        <v>299</v>
      </c>
      <c r="C137" s="167">
        <v>120</v>
      </c>
      <c r="D137" s="168">
        <v>97</v>
      </c>
      <c r="E137" s="151">
        <v>220</v>
      </c>
      <c r="F137" s="152">
        <v>136</v>
      </c>
      <c r="G137" s="153">
        <v>136</v>
      </c>
      <c r="H137" s="157">
        <v>0</v>
      </c>
      <c r="I137" s="162">
        <v>0</v>
      </c>
      <c r="J137" s="164">
        <v>0</v>
      </c>
      <c r="K137" s="5"/>
    </row>
    <row r="138" spans="1:11" x14ac:dyDescent="0.3">
      <c r="A138" s="175" t="s">
        <v>251</v>
      </c>
      <c r="B138" s="136" t="s">
        <v>300</v>
      </c>
      <c r="C138" s="167">
        <v>30</v>
      </c>
      <c r="D138" s="168">
        <v>28</v>
      </c>
      <c r="E138" s="151">
        <v>0</v>
      </c>
      <c r="F138" s="152">
        <v>40</v>
      </c>
      <c r="G138" s="153">
        <v>40</v>
      </c>
      <c r="H138" s="157">
        <v>0</v>
      </c>
      <c r="I138" s="162">
        <v>0</v>
      </c>
      <c r="J138" s="164">
        <v>0</v>
      </c>
      <c r="K138" s="5"/>
    </row>
    <row r="139" spans="1:11" x14ac:dyDescent="0.3">
      <c r="A139" s="175" t="s">
        <v>252</v>
      </c>
      <c r="B139" s="136" t="s">
        <v>253</v>
      </c>
      <c r="C139" s="167">
        <v>350</v>
      </c>
      <c r="D139" s="168">
        <v>287</v>
      </c>
      <c r="E139" s="151">
        <v>0</v>
      </c>
      <c r="F139" s="152">
        <v>402</v>
      </c>
      <c r="G139" s="153">
        <v>402</v>
      </c>
      <c r="H139" s="157">
        <v>0</v>
      </c>
      <c r="I139" s="162">
        <v>0</v>
      </c>
      <c r="J139" s="164">
        <v>0</v>
      </c>
      <c r="K139" s="5"/>
    </row>
    <row r="140" spans="1:11" x14ac:dyDescent="0.3">
      <c r="A140" s="175" t="s">
        <v>254</v>
      </c>
      <c r="B140" s="136" t="s">
        <v>255</v>
      </c>
      <c r="C140" s="167">
        <v>15</v>
      </c>
      <c r="D140" s="168">
        <v>16</v>
      </c>
      <c r="E140" s="151">
        <v>0</v>
      </c>
      <c r="F140" s="152">
        <f t="shared" ref="F140:F223" si="5">G140-E140</f>
        <v>23</v>
      </c>
      <c r="G140" s="153">
        <v>23</v>
      </c>
      <c r="H140" s="157">
        <v>0</v>
      </c>
      <c r="I140" s="162">
        <v>0</v>
      </c>
      <c r="J140" s="164">
        <v>0</v>
      </c>
      <c r="K140" s="5"/>
    </row>
    <row r="141" spans="1:11" x14ac:dyDescent="0.3">
      <c r="A141" s="175" t="s">
        <v>256</v>
      </c>
      <c r="B141" s="136" t="s">
        <v>257</v>
      </c>
      <c r="C141" s="167">
        <v>70</v>
      </c>
      <c r="D141" s="168">
        <v>61</v>
      </c>
      <c r="E141" s="151">
        <v>0</v>
      </c>
      <c r="F141" s="152">
        <f t="shared" si="5"/>
        <v>86</v>
      </c>
      <c r="G141" s="153">
        <v>86</v>
      </c>
      <c r="H141" s="157">
        <v>0</v>
      </c>
      <c r="I141" s="162">
        <v>0</v>
      </c>
      <c r="J141" s="164">
        <v>0</v>
      </c>
      <c r="K141" s="6"/>
    </row>
    <row r="142" spans="1:11" x14ac:dyDescent="0.3">
      <c r="A142" s="175" t="s">
        <v>258</v>
      </c>
      <c r="B142" s="136" t="s">
        <v>259</v>
      </c>
      <c r="C142" s="167">
        <v>10</v>
      </c>
      <c r="D142" s="168">
        <v>10</v>
      </c>
      <c r="E142" s="151">
        <v>0</v>
      </c>
      <c r="F142" s="152">
        <f t="shared" si="5"/>
        <v>14</v>
      </c>
      <c r="G142" s="153">
        <v>14</v>
      </c>
      <c r="H142" s="157">
        <v>0</v>
      </c>
      <c r="I142" s="162">
        <v>0</v>
      </c>
      <c r="J142" s="164">
        <v>0</v>
      </c>
      <c r="K142" s="7"/>
    </row>
    <row r="143" spans="1:11" x14ac:dyDescent="0.3">
      <c r="A143" s="175" t="s">
        <v>260</v>
      </c>
      <c r="B143" s="136" t="s">
        <v>261</v>
      </c>
      <c r="C143" s="167">
        <v>10</v>
      </c>
      <c r="D143" s="168">
        <v>10</v>
      </c>
      <c r="E143" s="151">
        <v>0</v>
      </c>
      <c r="F143" s="152">
        <f t="shared" si="5"/>
        <v>14</v>
      </c>
      <c r="G143" s="153">
        <v>14</v>
      </c>
      <c r="H143" s="157">
        <v>0</v>
      </c>
      <c r="I143" s="162">
        <v>0</v>
      </c>
      <c r="J143" s="164">
        <v>0</v>
      </c>
      <c r="K143" s="7"/>
    </row>
    <row r="144" spans="1:11" ht="15" thickBot="1" x14ac:dyDescent="0.35">
      <c r="A144" s="116" t="s">
        <v>399</v>
      </c>
      <c r="B144" s="137"/>
      <c r="C144" s="169"/>
      <c r="D144" s="170"/>
      <c r="E144" s="154"/>
      <c r="F144" s="150"/>
      <c r="G144" s="155"/>
      <c r="H144" s="158" t="s">
        <v>304</v>
      </c>
      <c r="I144" s="163" t="s">
        <v>304</v>
      </c>
      <c r="J144" s="165" t="s">
        <v>304</v>
      </c>
      <c r="K144" s="7"/>
    </row>
    <row r="145" spans="1:11" x14ac:dyDescent="0.3">
      <c r="A145" s="173" t="s">
        <v>160</v>
      </c>
      <c r="B145" s="136" t="s">
        <v>161</v>
      </c>
      <c r="C145" s="167">
        <v>1100</v>
      </c>
      <c r="D145" s="168">
        <v>1100</v>
      </c>
      <c r="E145" s="151">
        <v>700</v>
      </c>
      <c r="F145" s="152">
        <v>405</v>
      </c>
      <c r="G145" s="153">
        <v>405</v>
      </c>
      <c r="H145" s="157">
        <v>1000</v>
      </c>
      <c r="I145" s="162">
        <v>1200</v>
      </c>
      <c r="J145" s="164">
        <v>1200</v>
      </c>
      <c r="K145" s="7"/>
    </row>
    <row r="146" spans="1:11" ht="15" thickBot="1" x14ac:dyDescent="0.35">
      <c r="A146" s="174" t="s">
        <v>414</v>
      </c>
      <c r="B146" s="137"/>
      <c r="C146" s="169"/>
      <c r="D146" s="170"/>
      <c r="E146" s="154"/>
      <c r="F146" s="150"/>
      <c r="G146" s="155"/>
      <c r="H146" s="158" t="s">
        <v>304</v>
      </c>
      <c r="I146" s="163" t="s">
        <v>304</v>
      </c>
      <c r="J146" s="165" t="s">
        <v>304</v>
      </c>
      <c r="K146" s="7"/>
    </row>
    <row r="147" spans="1:11" x14ac:dyDescent="0.3">
      <c r="A147" s="173" t="s">
        <v>295</v>
      </c>
      <c r="B147" s="136" t="s">
        <v>296</v>
      </c>
      <c r="C147" s="167">
        <v>200</v>
      </c>
      <c r="D147" s="168">
        <v>400</v>
      </c>
      <c r="E147" s="151">
        <v>400</v>
      </c>
      <c r="F147" s="152">
        <v>899</v>
      </c>
      <c r="G147" s="153">
        <v>899</v>
      </c>
      <c r="H147" s="157">
        <v>400</v>
      </c>
      <c r="I147" s="162">
        <v>400</v>
      </c>
      <c r="J147" s="164">
        <v>400</v>
      </c>
      <c r="K147" s="7"/>
    </row>
    <row r="148" spans="1:11" ht="15" thickBot="1" x14ac:dyDescent="0.35">
      <c r="A148" s="174" t="s">
        <v>415</v>
      </c>
      <c r="B148" s="137"/>
      <c r="C148" s="169"/>
      <c r="D148" s="170"/>
      <c r="E148" s="154"/>
      <c r="F148" s="150"/>
      <c r="G148" s="155"/>
      <c r="H148" s="158" t="s">
        <v>304</v>
      </c>
      <c r="I148" s="163" t="s">
        <v>304</v>
      </c>
      <c r="J148" s="165" t="s">
        <v>304</v>
      </c>
      <c r="K148" s="7"/>
    </row>
    <row r="149" spans="1:11" x14ac:dyDescent="0.3">
      <c r="A149" s="173" t="s">
        <v>162</v>
      </c>
      <c r="B149" s="136" t="s">
        <v>297</v>
      </c>
      <c r="C149" s="167">
        <v>100</v>
      </c>
      <c r="D149" s="168">
        <v>100</v>
      </c>
      <c r="E149" s="151">
        <v>0</v>
      </c>
      <c r="F149" s="152">
        <v>205</v>
      </c>
      <c r="G149" s="153">
        <v>205</v>
      </c>
      <c r="H149" s="157">
        <v>300</v>
      </c>
      <c r="I149" s="162">
        <v>300</v>
      </c>
      <c r="J149" s="164">
        <v>300</v>
      </c>
      <c r="K149" s="7"/>
    </row>
    <row r="150" spans="1:11" x14ac:dyDescent="0.3">
      <c r="A150" s="173" t="s">
        <v>162</v>
      </c>
      <c r="B150" s="136" t="s">
        <v>163</v>
      </c>
      <c r="C150" s="167">
        <v>2200</v>
      </c>
      <c r="D150" s="168">
        <v>2400</v>
      </c>
      <c r="E150" s="151">
        <v>2200</v>
      </c>
      <c r="F150" s="152">
        <v>1200</v>
      </c>
      <c r="G150" s="153">
        <v>1200</v>
      </c>
      <c r="H150" s="157">
        <v>1600</v>
      </c>
      <c r="I150" s="162">
        <v>1700</v>
      </c>
      <c r="J150" s="164">
        <v>1700</v>
      </c>
      <c r="K150" s="7"/>
    </row>
    <row r="151" spans="1:11" x14ac:dyDescent="0.3">
      <c r="A151" s="173" t="s">
        <v>164</v>
      </c>
      <c r="B151" s="136" t="s">
        <v>165</v>
      </c>
      <c r="C151" s="167">
        <v>100</v>
      </c>
      <c r="D151" s="168">
        <v>200</v>
      </c>
      <c r="E151" s="151">
        <v>200</v>
      </c>
      <c r="F151" s="152">
        <v>100</v>
      </c>
      <c r="G151" s="153">
        <v>100</v>
      </c>
      <c r="H151" s="157">
        <v>200</v>
      </c>
      <c r="I151" s="162">
        <v>200</v>
      </c>
      <c r="J151" s="164">
        <v>200</v>
      </c>
      <c r="K151" s="7"/>
    </row>
    <row r="152" spans="1:11" ht="15" thickBot="1" x14ac:dyDescent="0.35">
      <c r="A152" s="174" t="s">
        <v>418</v>
      </c>
      <c r="B152" s="137"/>
      <c r="C152" s="169"/>
      <c r="D152" s="170"/>
      <c r="E152" s="154"/>
      <c r="F152" s="150"/>
      <c r="G152" s="155"/>
      <c r="H152" s="158" t="s">
        <v>304</v>
      </c>
      <c r="I152" s="163" t="s">
        <v>304</v>
      </c>
      <c r="J152" s="165" t="s">
        <v>304</v>
      </c>
      <c r="K152" s="7"/>
    </row>
    <row r="153" spans="1:11" x14ac:dyDescent="0.3">
      <c r="A153" s="173" t="s">
        <v>262</v>
      </c>
      <c r="B153" s="136" t="s">
        <v>263</v>
      </c>
      <c r="C153" s="167">
        <v>3900</v>
      </c>
      <c r="D153" s="168">
        <v>4500</v>
      </c>
      <c r="E153" s="151">
        <v>0</v>
      </c>
      <c r="F153" s="152">
        <f t="shared" si="5"/>
        <v>5207</v>
      </c>
      <c r="G153" s="153">
        <v>5207</v>
      </c>
      <c r="H153" s="157">
        <v>0</v>
      </c>
      <c r="I153" s="162">
        <v>0</v>
      </c>
      <c r="J153" s="164">
        <v>0</v>
      </c>
      <c r="K153" s="7"/>
    </row>
    <row r="154" spans="1:11" ht="15" thickBot="1" x14ac:dyDescent="0.35">
      <c r="A154" s="174" t="s">
        <v>386</v>
      </c>
      <c r="B154" s="137"/>
      <c r="C154" s="169"/>
      <c r="D154" s="170"/>
      <c r="E154" s="154"/>
      <c r="F154" s="150"/>
      <c r="G154" s="155"/>
      <c r="H154" s="158" t="s">
        <v>304</v>
      </c>
      <c r="I154" s="163" t="s">
        <v>304</v>
      </c>
      <c r="J154" s="165" t="s">
        <v>304</v>
      </c>
      <c r="K154" s="7"/>
    </row>
    <row r="155" spans="1:11" x14ac:dyDescent="0.3">
      <c r="A155" s="173" t="s">
        <v>288</v>
      </c>
      <c r="B155" s="136" t="s">
        <v>289</v>
      </c>
      <c r="C155" s="167">
        <v>0</v>
      </c>
      <c r="D155" s="168">
        <v>0</v>
      </c>
      <c r="E155" s="151">
        <v>0</v>
      </c>
      <c r="F155" s="152">
        <f t="shared" si="5"/>
        <v>100</v>
      </c>
      <c r="G155" s="153">
        <v>100</v>
      </c>
      <c r="H155" s="157">
        <v>0</v>
      </c>
      <c r="I155" s="162">
        <v>0</v>
      </c>
      <c r="J155" s="164">
        <v>0</v>
      </c>
      <c r="K155" s="7"/>
    </row>
    <row r="156" spans="1:11" ht="15" thickBot="1" x14ac:dyDescent="0.35">
      <c r="A156" s="174" t="s">
        <v>387</v>
      </c>
      <c r="B156" s="137"/>
      <c r="C156" s="169"/>
      <c r="D156" s="170"/>
      <c r="E156" s="154"/>
      <c r="F156" s="150"/>
      <c r="G156" s="155"/>
      <c r="H156" s="158" t="s">
        <v>304</v>
      </c>
      <c r="I156" s="163" t="s">
        <v>304</v>
      </c>
      <c r="J156" s="165" t="s">
        <v>304</v>
      </c>
      <c r="K156" s="7"/>
    </row>
    <row r="157" spans="1:11" x14ac:dyDescent="0.3">
      <c r="A157" s="173" t="s">
        <v>280</v>
      </c>
      <c r="B157" s="136" t="s">
        <v>58</v>
      </c>
      <c r="C157" s="167">
        <v>0</v>
      </c>
      <c r="D157" s="168">
        <v>0</v>
      </c>
      <c r="E157" s="151">
        <v>0</v>
      </c>
      <c r="F157" s="152">
        <f t="shared" si="5"/>
        <v>505</v>
      </c>
      <c r="G157" s="153">
        <v>505</v>
      </c>
      <c r="H157" s="157">
        <v>0</v>
      </c>
      <c r="I157" s="162">
        <v>0</v>
      </c>
      <c r="J157" s="164">
        <v>0</v>
      </c>
    </row>
    <row r="158" spans="1:11" ht="15" thickBot="1" x14ac:dyDescent="0.35">
      <c r="A158" s="174" t="s">
        <v>390</v>
      </c>
      <c r="B158" s="137"/>
      <c r="C158" s="169"/>
      <c r="D158" s="170"/>
      <c r="E158" s="154"/>
      <c r="F158" s="150"/>
      <c r="G158" s="155"/>
      <c r="H158" s="158" t="s">
        <v>304</v>
      </c>
      <c r="I158" s="163" t="s">
        <v>304</v>
      </c>
      <c r="J158" s="165" t="s">
        <v>304</v>
      </c>
    </row>
    <row r="159" spans="1:11" x14ac:dyDescent="0.3">
      <c r="A159" s="173" t="s">
        <v>281</v>
      </c>
      <c r="B159" s="136" t="s">
        <v>60</v>
      </c>
      <c r="C159" s="167">
        <v>0</v>
      </c>
      <c r="D159" s="168">
        <v>0</v>
      </c>
      <c r="E159" s="151">
        <v>0</v>
      </c>
      <c r="F159" s="152">
        <f t="shared" si="5"/>
        <v>73</v>
      </c>
      <c r="G159" s="153">
        <v>73</v>
      </c>
      <c r="H159" s="157">
        <v>0</v>
      </c>
      <c r="I159" s="162">
        <v>0</v>
      </c>
      <c r="J159" s="164">
        <v>0</v>
      </c>
    </row>
    <row r="160" spans="1:11" x14ac:dyDescent="0.3">
      <c r="A160" s="173" t="s">
        <v>282</v>
      </c>
      <c r="B160" s="136" t="s">
        <v>62</v>
      </c>
      <c r="C160" s="167">
        <v>0</v>
      </c>
      <c r="D160" s="168">
        <v>0</v>
      </c>
      <c r="E160" s="151">
        <v>0</v>
      </c>
      <c r="F160" s="152">
        <f t="shared" si="5"/>
        <v>729</v>
      </c>
      <c r="G160" s="153">
        <v>729</v>
      </c>
      <c r="H160" s="157">
        <v>0</v>
      </c>
      <c r="I160" s="162">
        <v>0</v>
      </c>
      <c r="J160" s="164">
        <v>0</v>
      </c>
    </row>
    <row r="161" spans="1:10" x14ac:dyDescent="0.3">
      <c r="A161" s="173" t="s">
        <v>283</v>
      </c>
      <c r="B161" s="136" t="s">
        <v>64</v>
      </c>
      <c r="C161" s="167">
        <v>0</v>
      </c>
      <c r="D161" s="168">
        <v>0</v>
      </c>
      <c r="E161" s="151">
        <v>0</v>
      </c>
      <c r="F161" s="152">
        <f t="shared" si="5"/>
        <v>42</v>
      </c>
      <c r="G161" s="153">
        <v>42</v>
      </c>
      <c r="H161" s="157">
        <v>0</v>
      </c>
      <c r="I161" s="162">
        <v>0</v>
      </c>
      <c r="J161" s="164">
        <v>0</v>
      </c>
    </row>
    <row r="162" spans="1:10" x14ac:dyDescent="0.3">
      <c r="A162" s="173" t="s">
        <v>284</v>
      </c>
      <c r="B162" s="136" t="s">
        <v>66</v>
      </c>
      <c r="C162" s="167">
        <v>0</v>
      </c>
      <c r="D162" s="168">
        <v>0</v>
      </c>
      <c r="E162" s="151">
        <v>0</v>
      </c>
      <c r="F162" s="152">
        <f t="shared" si="5"/>
        <v>156</v>
      </c>
      <c r="G162" s="153">
        <v>156</v>
      </c>
      <c r="H162" s="157">
        <v>0</v>
      </c>
      <c r="I162" s="162">
        <v>0</v>
      </c>
      <c r="J162" s="164">
        <v>0</v>
      </c>
    </row>
    <row r="163" spans="1:10" x14ac:dyDescent="0.3">
      <c r="A163" s="173" t="s">
        <v>285</v>
      </c>
      <c r="B163" s="136" t="s">
        <v>68</v>
      </c>
      <c r="C163" s="167">
        <v>0</v>
      </c>
      <c r="D163" s="168">
        <v>0</v>
      </c>
      <c r="E163" s="151">
        <v>0</v>
      </c>
      <c r="F163" s="152">
        <f t="shared" si="5"/>
        <v>26</v>
      </c>
      <c r="G163" s="153">
        <v>26</v>
      </c>
      <c r="H163" s="157">
        <v>0</v>
      </c>
      <c r="I163" s="162">
        <v>0</v>
      </c>
      <c r="J163" s="164">
        <v>0</v>
      </c>
    </row>
    <row r="164" spans="1:10" x14ac:dyDescent="0.3">
      <c r="A164" s="173" t="s">
        <v>286</v>
      </c>
      <c r="B164" s="136" t="s">
        <v>273</v>
      </c>
      <c r="C164" s="167">
        <v>0</v>
      </c>
      <c r="D164" s="168">
        <v>0</v>
      </c>
      <c r="E164" s="151">
        <v>0</v>
      </c>
      <c r="F164" s="152">
        <f t="shared" si="5"/>
        <v>26</v>
      </c>
      <c r="G164" s="153">
        <v>26</v>
      </c>
      <c r="H164" s="157">
        <v>0</v>
      </c>
      <c r="I164" s="162">
        <v>0</v>
      </c>
      <c r="J164" s="164">
        <v>0</v>
      </c>
    </row>
    <row r="165" spans="1:10" x14ac:dyDescent="0.3">
      <c r="A165" s="173" t="s">
        <v>287</v>
      </c>
      <c r="B165" s="136" t="s">
        <v>70</v>
      </c>
      <c r="C165" s="167">
        <v>0</v>
      </c>
      <c r="D165" s="168">
        <v>0</v>
      </c>
      <c r="E165" s="151">
        <v>0</v>
      </c>
      <c r="F165" s="152">
        <v>0</v>
      </c>
      <c r="G165" s="153">
        <v>247</v>
      </c>
      <c r="H165" s="157">
        <v>0</v>
      </c>
      <c r="I165" s="162">
        <v>0</v>
      </c>
      <c r="J165" s="164">
        <v>0</v>
      </c>
    </row>
    <row r="166" spans="1:10" ht="15" thickBot="1" x14ac:dyDescent="0.35">
      <c r="A166" s="174" t="s">
        <v>399</v>
      </c>
      <c r="B166" s="137"/>
      <c r="C166" s="169"/>
      <c r="D166" s="170"/>
      <c r="E166" s="154"/>
      <c r="F166" s="150"/>
      <c r="G166" s="155"/>
      <c r="H166" s="158" t="s">
        <v>304</v>
      </c>
      <c r="I166" s="163" t="s">
        <v>304</v>
      </c>
      <c r="J166" s="165" t="s">
        <v>304</v>
      </c>
    </row>
    <row r="167" spans="1:10" x14ac:dyDescent="0.3">
      <c r="A167" s="173" t="s">
        <v>166</v>
      </c>
      <c r="B167" s="136" t="s">
        <v>167</v>
      </c>
      <c r="C167" s="167">
        <v>352</v>
      </c>
      <c r="D167" s="168">
        <v>500</v>
      </c>
      <c r="E167" s="151">
        <v>700</v>
      </c>
      <c r="F167" s="152">
        <v>200</v>
      </c>
      <c r="G167" s="153">
        <v>200</v>
      </c>
      <c r="H167" s="157">
        <v>700</v>
      </c>
      <c r="I167" s="162">
        <v>400</v>
      </c>
      <c r="J167" s="164">
        <v>400</v>
      </c>
    </row>
    <row r="168" spans="1:10" ht="15" thickBot="1" x14ac:dyDescent="0.35">
      <c r="A168" s="174" t="s">
        <v>416</v>
      </c>
      <c r="B168" s="137"/>
      <c r="C168" s="169"/>
      <c r="D168" s="170"/>
      <c r="E168" s="154"/>
      <c r="F168" s="150"/>
      <c r="G168" s="155"/>
      <c r="H168" s="158" t="s">
        <v>304</v>
      </c>
      <c r="I168" s="163" t="s">
        <v>304</v>
      </c>
      <c r="J168" s="165" t="s">
        <v>304</v>
      </c>
    </row>
    <row r="169" spans="1:10" x14ac:dyDescent="0.3">
      <c r="A169" s="173" t="s">
        <v>168</v>
      </c>
      <c r="B169" s="136" t="s">
        <v>169</v>
      </c>
      <c r="C169" s="167">
        <v>1100</v>
      </c>
      <c r="D169" s="168">
        <v>1200</v>
      </c>
      <c r="E169" s="151">
        <v>1600</v>
      </c>
      <c r="F169" s="152">
        <v>2300</v>
      </c>
      <c r="G169" s="153">
        <v>2300</v>
      </c>
      <c r="H169" s="157">
        <v>2400</v>
      </c>
      <c r="I169" s="162">
        <v>2500</v>
      </c>
      <c r="J169" s="164">
        <v>2500</v>
      </c>
    </row>
    <row r="170" spans="1:10" ht="15" thickBot="1" x14ac:dyDescent="0.35">
      <c r="A170" s="174" t="s">
        <v>413</v>
      </c>
      <c r="B170" s="137"/>
      <c r="C170" s="169"/>
      <c r="D170" s="170"/>
      <c r="E170" s="154"/>
      <c r="F170" s="150"/>
      <c r="G170" s="155"/>
      <c r="H170" s="158" t="s">
        <v>304</v>
      </c>
      <c r="I170" s="163" t="s">
        <v>304</v>
      </c>
      <c r="J170" s="165" t="s">
        <v>304</v>
      </c>
    </row>
    <row r="171" spans="1:10" x14ac:dyDescent="0.3">
      <c r="A171" s="173" t="s">
        <v>170</v>
      </c>
      <c r="B171" s="136" t="s">
        <v>171</v>
      </c>
      <c r="C171" s="167">
        <v>6000</v>
      </c>
      <c r="D171" s="168">
        <v>200</v>
      </c>
      <c r="E171" s="151">
        <v>200</v>
      </c>
      <c r="F171" s="152">
        <v>100</v>
      </c>
      <c r="G171" s="153">
        <v>100</v>
      </c>
      <c r="H171" s="157">
        <v>1000</v>
      </c>
      <c r="I171" s="162">
        <v>100</v>
      </c>
      <c r="J171" s="164">
        <v>100</v>
      </c>
    </row>
    <row r="172" spans="1:10" ht="15" thickBot="1" x14ac:dyDescent="0.35">
      <c r="A172" s="174" t="s">
        <v>416</v>
      </c>
      <c r="B172" s="137"/>
      <c r="C172" s="169"/>
      <c r="D172" s="170"/>
      <c r="E172" s="154"/>
      <c r="F172" s="150"/>
      <c r="G172" s="155"/>
      <c r="H172" s="158" t="s">
        <v>304</v>
      </c>
      <c r="I172" s="163" t="s">
        <v>304</v>
      </c>
      <c r="J172" s="165" t="s">
        <v>304</v>
      </c>
    </row>
    <row r="173" spans="1:10" x14ac:dyDescent="0.3">
      <c r="A173" s="173" t="s">
        <v>172</v>
      </c>
      <c r="B173" s="136" t="s">
        <v>156</v>
      </c>
      <c r="C173" s="167">
        <v>50</v>
      </c>
      <c r="D173" s="168">
        <v>70</v>
      </c>
      <c r="E173" s="151">
        <v>100</v>
      </c>
      <c r="F173" s="152">
        <v>0</v>
      </c>
      <c r="G173" s="153">
        <v>0</v>
      </c>
      <c r="H173" s="157">
        <v>50</v>
      </c>
      <c r="I173" s="162">
        <v>50</v>
      </c>
      <c r="J173" s="164">
        <v>50</v>
      </c>
    </row>
    <row r="174" spans="1:10" ht="15" thickBot="1" x14ac:dyDescent="0.35">
      <c r="A174" s="174" t="s">
        <v>424</v>
      </c>
      <c r="B174" s="137"/>
      <c r="C174" s="169"/>
      <c r="D174" s="170"/>
      <c r="E174" s="154"/>
      <c r="F174" s="150"/>
      <c r="G174" s="155"/>
      <c r="H174" s="158" t="s">
        <v>304</v>
      </c>
      <c r="I174" s="163" t="s">
        <v>304</v>
      </c>
      <c r="J174" s="165" t="s">
        <v>304</v>
      </c>
    </row>
    <row r="175" spans="1:10" x14ac:dyDescent="0.3">
      <c r="A175" s="173" t="s">
        <v>173</v>
      </c>
      <c r="B175" s="136" t="s">
        <v>174</v>
      </c>
      <c r="C175" s="167">
        <v>250</v>
      </c>
      <c r="D175" s="168">
        <v>500</v>
      </c>
      <c r="E175" s="151">
        <v>500</v>
      </c>
      <c r="F175" s="152">
        <v>250</v>
      </c>
      <c r="G175" s="153">
        <v>0</v>
      </c>
      <c r="H175" s="157">
        <v>500</v>
      </c>
      <c r="I175" s="162">
        <v>250</v>
      </c>
      <c r="J175" s="164">
        <v>250</v>
      </c>
    </row>
    <row r="176" spans="1:10" ht="15" thickBot="1" x14ac:dyDescent="0.35">
      <c r="A176" s="174" t="s">
        <v>386</v>
      </c>
      <c r="B176" s="137"/>
      <c r="C176" s="169"/>
      <c r="D176" s="170"/>
      <c r="E176" s="154"/>
      <c r="F176" s="150"/>
      <c r="G176" s="155"/>
      <c r="H176" s="158" t="s">
        <v>304</v>
      </c>
      <c r="I176" s="163" t="s">
        <v>304</v>
      </c>
      <c r="J176" s="165" t="s">
        <v>304</v>
      </c>
    </row>
    <row r="177" spans="1:10" x14ac:dyDescent="0.3">
      <c r="A177" s="173" t="s">
        <v>265</v>
      </c>
      <c r="B177" s="136" t="s">
        <v>264</v>
      </c>
      <c r="C177" s="167">
        <v>10</v>
      </c>
      <c r="D177" s="168">
        <v>20</v>
      </c>
      <c r="E177" s="151">
        <v>0</v>
      </c>
      <c r="F177" s="152">
        <v>50</v>
      </c>
      <c r="G177" s="153">
        <v>50</v>
      </c>
      <c r="H177" s="157">
        <v>50</v>
      </c>
      <c r="I177" s="162">
        <v>50</v>
      </c>
      <c r="J177" s="164">
        <v>50</v>
      </c>
    </row>
    <row r="178" spans="1:10" ht="15" thickBot="1" x14ac:dyDescent="0.35">
      <c r="A178" s="174" t="s">
        <v>414</v>
      </c>
      <c r="B178" s="137"/>
      <c r="C178" s="169"/>
      <c r="D178" s="170"/>
      <c r="E178" s="154"/>
      <c r="F178" s="150"/>
      <c r="G178" s="155"/>
      <c r="H178" s="158" t="s">
        <v>304</v>
      </c>
      <c r="I178" s="163" t="s">
        <v>304</v>
      </c>
      <c r="J178" s="165" t="s">
        <v>304</v>
      </c>
    </row>
    <row r="179" spans="1:10" x14ac:dyDescent="0.3">
      <c r="A179" s="173" t="s">
        <v>175</v>
      </c>
      <c r="B179" s="136" t="s">
        <v>176</v>
      </c>
      <c r="C179" s="167">
        <v>20</v>
      </c>
      <c r="D179" s="168">
        <v>70</v>
      </c>
      <c r="E179" s="151">
        <v>100</v>
      </c>
      <c r="F179" s="152">
        <v>50</v>
      </c>
      <c r="G179" s="153">
        <v>50</v>
      </c>
      <c r="H179" s="157">
        <v>50</v>
      </c>
      <c r="I179" s="162">
        <v>50</v>
      </c>
      <c r="J179" s="164">
        <v>50</v>
      </c>
    </row>
    <row r="180" spans="1:10" ht="15" thickBot="1" x14ac:dyDescent="0.35">
      <c r="A180" s="174" t="s">
        <v>416</v>
      </c>
      <c r="B180" s="137"/>
      <c r="C180" s="169"/>
      <c r="D180" s="170"/>
      <c r="E180" s="154"/>
      <c r="F180" s="150"/>
      <c r="G180" s="155"/>
      <c r="H180" s="158" t="s">
        <v>304</v>
      </c>
      <c r="I180" s="163" t="s">
        <v>304</v>
      </c>
      <c r="J180" s="165" t="s">
        <v>304</v>
      </c>
    </row>
    <row r="181" spans="1:10" x14ac:dyDescent="0.3">
      <c r="A181" s="173" t="s">
        <v>177</v>
      </c>
      <c r="B181" s="136" t="s">
        <v>178</v>
      </c>
      <c r="C181" s="167">
        <v>83</v>
      </c>
      <c r="D181" s="168">
        <v>100</v>
      </c>
      <c r="E181" s="151">
        <v>100</v>
      </c>
      <c r="F181" s="152">
        <v>88</v>
      </c>
      <c r="G181" s="153">
        <v>88</v>
      </c>
      <c r="H181" s="157">
        <v>100</v>
      </c>
      <c r="I181" s="162">
        <v>100</v>
      </c>
      <c r="J181" s="164">
        <v>100</v>
      </c>
    </row>
    <row r="182" spans="1:10" x14ac:dyDescent="0.3">
      <c r="A182" s="173" t="s">
        <v>179</v>
      </c>
      <c r="B182" s="136" t="s">
        <v>180</v>
      </c>
      <c r="C182" s="167">
        <v>60</v>
      </c>
      <c r="D182" s="168">
        <v>100</v>
      </c>
      <c r="E182" s="151">
        <v>100</v>
      </c>
      <c r="F182" s="152">
        <v>58</v>
      </c>
      <c r="G182" s="153">
        <v>58</v>
      </c>
      <c r="H182" s="157">
        <v>60</v>
      </c>
      <c r="I182" s="162">
        <v>60</v>
      </c>
      <c r="J182" s="164">
        <v>60</v>
      </c>
    </row>
    <row r="183" spans="1:10" ht="15" thickBot="1" x14ac:dyDescent="0.35">
      <c r="A183" s="174" t="s">
        <v>418</v>
      </c>
      <c r="B183" s="137"/>
      <c r="C183" s="169"/>
      <c r="D183" s="170"/>
      <c r="E183" s="154"/>
      <c r="F183" s="150"/>
      <c r="G183" s="155"/>
      <c r="H183" s="158" t="s">
        <v>304</v>
      </c>
      <c r="I183" s="163" t="s">
        <v>304</v>
      </c>
      <c r="J183" s="165" t="s">
        <v>304</v>
      </c>
    </row>
    <row r="184" spans="1:10" x14ac:dyDescent="0.3">
      <c r="A184" s="173" t="s">
        <v>181</v>
      </c>
      <c r="B184" s="136" t="s">
        <v>182</v>
      </c>
      <c r="C184" s="167">
        <v>50</v>
      </c>
      <c r="D184" s="168">
        <v>40</v>
      </c>
      <c r="E184" s="151">
        <v>50</v>
      </c>
      <c r="F184" s="152">
        <v>5</v>
      </c>
      <c r="G184" s="153">
        <v>5</v>
      </c>
      <c r="H184" s="157">
        <v>10</v>
      </c>
      <c r="I184" s="162">
        <v>10</v>
      </c>
      <c r="J184" s="164">
        <v>10</v>
      </c>
    </row>
    <row r="185" spans="1:10" ht="15" thickBot="1" x14ac:dyDescent="0.35">
      <c r="A185" s="174" t="s">
        <v>413</v>
      </c>
      <c r="B185" s="137"/>
      <c r="C185" s="169"/>
      <c r="D185" s="170"/>
      <c r="E185" s="154"/>
      <c r="F185" s="150"/>
      <c r="G185" s="155"/>
      <c r="H185" s="158" t="s">
        <v>304</v>
      </c>
      <c r="I185" s="163" t="s">
        <v>304</v>
      </c>
      <c r="J185" s="165" t="s">
        <v>304</v>
      </c>
    </row>
    <row r="186" spans="1:10" x14ac:dyDescent="0.3">
      <c r="A186" s="175" t="s">
        <v>183</v>
      </c>
      <c r="B186" s="136" t="s">
        <v>184</v>
      </c>
      <c r="C186" s="167">
        <v>61</v>
      </c>
      <c r="D186" s="168">
        <v>200</v>
      </c>
      <c r="E186" s="151">
        <v>200</v>
      </c>
      <c r="F186" s="152">
        <v>0</v>
      </c>
      <c r="G186" s="153">
        <v>0</v>
      </c>
      <c r="H186" s="157">
        <v>100</v>
      </c>
      <c r="I186" s="162">
        <v>100</v>
      </c>
      <c r="J186" s="164">
        <v>100</v>
      </c>
    </row>
    <row r="187" spans="1:10" ht="15" thickBot="1" x14ac:dyDescent="0.35">
      <c r="A187" s="174" t="s">
        <v>416</v>
      </c>
      <c r="B187" s="137"/>
      <c r="C187" s="169"/>
      <c r="D187" s="170"/>
      <c r="E187" s="154"/>
      <c r="F187" s="150"/>
      <c r="G187" s="155"/>
      <c r="H187" s="158" t="s">
        <v>304</v>
      </c>
      <c r="I187" s="163" t="s">
        <v>304</v>
      </c>
      <c r="J187" s="165" t="s">
        <v>304</v>
      </c>
    </row>
    <row r="188" spans="1:10" x14ac:dyDescent="0.3">
      <c r="A188" s="175" t="s">
        <v>266</v>
      </c>
      <c r="B188" s="136" t="s">
        <v>210</v>
      </c>
      <c r="C188" s="167">
        <v>120</v>
      </c>
      <c r="D188" s="168">
        <v>200</v>
      </c>
      <c r="E188" s="151">
        <v>0</v>
      </c>
      <c r="F188" s="152">
        <f t="shared" si="5"/>
        <v>300</v>
      </c>
      <c r="G188" s="153">
        <v>300</v>
      </c>
      <c r="H188" s="157">
        <v>1700</v>
      </c>
      <c r="I188" s="162">
        <v>2000</v>
      </c>
      <c r="J188" s="164">
        <v>2000</v>
      </c>
    </row>
    <row r="189" spans="1:10" ht="15" thickBot="1" x14ac:dyDescent="0.35">
      <c r="A189" s="174" t="s">
        <v>420</v>
      </c>
      <c r="B189" s="137"/>
      <c r="C189" s="169"/>
      <c r="D189" s="170"/>
      <c r="E189" s="154"/>
      <c r="F189" s="150"/>
      <c r="G189" s="155"/>
      <c r="H189" s="158" t="s">
        <v>304</v>
      </c>
      <c r="I189" s="163" t="s">
        <v>304</v>
      </c>
      <c r="J189" s="165" t="s">
        <v>304</v>
      </c>
    </row>
    <row r="190" spans="1:10" x14ac:dyDescent="0.3">
      <c r="A190" s="175" t="s">
        <v>185</v>
      </c>
      <c r="B190" s="136" t="s">
        <v>186</v>
      </c>
      <c r="C190" s="167">
        <v>46</v>
      </c>
      <c r="D190" s="168">
        <v>200</v>
      </c>
      <c r="E190" s="151">
        <v>200</v>
      </c>
      <c r="F190" s="152">
        <v>100</v>
      </c>
      <c r="G190" s="153">
        <v>100</v>
      </c>
      <c r="H190" s="157">
        <v>200</v>
      </c>
      <c r="I190" s="162">
        <v>200</v>
      </c>
      <c r="J190" s="164">
        <v>200</v>
      </c>
    </row>
    <row r="191" spans="1:10" ht="9.6" customHeight="1" thickBot="1" x14ac:dyDescent="0.35">
      <c r="A191" s="175"/>
      <c r="B191" s="136"/>
      <c r="C191" s="167"/>
      <c r="D191" s="168"/>
      <c r="E191" s="151"/>
      <c r="F191" s="152"/>
      <c r="G191" s="153"/>
      <c r="H191" s="157"/>
      <c r="I191" s="162"/>
      <c r="J191" s="164"/>
    </row>
    <row r="192" spans="1:10" ht="15" thickBot="1" x14ac:dyDescent="0.35">
      <c r="A192" s="176"/>
      <c r="B192" s="177" t="s">
        <v>425</v>
      </c>
      <c r="C192" s="178">
        <f>SUM(C6:C190)</f>
        <v>116132</v>
      </c>
      <c r="D192" s="179">
        <f>SUM(D6:D190)</f>
        <v>114731</v>
      </c>
      <c r="E192" s="178">
        <f>SUM(E6:E190)</f>
        <v>109552</v>
      </c>
      <c r="F192" s="180">
        <f>SUM(F6:F190)</f>
        <v>212219</v>
      </c>
      <c r="G192" s="181">
        <f>SUM(G6:G190)</f>
        <v>212276</v>
      </c>
      <c r="H192" s="182">
        <f>SUM(H6:H190)</f>
        <v>380400.19</v>
      </c>
      <c r="I192" s="183">
        <f>SUM(I6:I190)</f>
        <v>444940</v>
      </c>
      <c r="J192" s="179">
        <f>SUM(J6:J190)</f>
        <v>141240</v>
      </c>
    </row>
    <row r="193" spans="2:14" x14ac:dyDescent="0.3">
      <c r="B193" s="1"/>
      <c r="C193" s="96"/>
      <c r="D193" s="93" t="s">
        <v>304</v>
      </c>
      <c r="E193" s="93" t="s">
        <v>304</v>
      </c>
      <c r="F193" s="93" t="s">
        <v>304</v>
      </c>
      <c r="G193" s="97" t="s">
        <v>304</v>
      </c>
      <c r="H193" s="96"/>
      <c r="I193" s="95"/>
      <c r="J193" s="95"/>
      <c r="K193" s="95">
        <f>SUM(K4:K192)</f>
        <v>88522</v>
      </c>
      <c r="L193" s="95">
        <f>SUM(L4:L192)</f>
        <v>260530.19</v>
      </c>
    </row>
    <row r="194" spans="2:14" x14ac:dyDescent="0.3">
      <c r="B194" s="10" t="s">
        <v>267</v>
      </c>
      <c r="C194" s="98"/>
      <c r="D194" s="99"/>
      <c r="E194" s="100" t="s">
        <v>304</v>
      </c>
      <c r="F194" s="94"/>
      <c r="G194" s="100">
        <f>'Prijmy  2024'!G58</f>
        <v>239208.43</v>
      </c>
      <c r="H194" s="100">
        <f>'Prijmy  2024'!I58</f>
        <v>412880</v>
      </c>
      <c r="I194" s="95"/>
      <c r="J194" s="95"/>
      <c r="K194" s="81">
        <f>'Prijmy  2024'!K59</f>
        <v>119192.19</v>
      </c>
      <c r="L194" s="81">
        <f>'Prijmy  2024'!L59</f>
        <v>229860</v>
      </c>
      <c r="M194">
        <v>300000</v>
      </c>
      <c r="N194" s="81">
        <f>SUM(K194:M194)</f>
        <v>649052.18999999994</v>
      </c>
    </row>
    <row r="195" spans="2:14" ht="15" thickBot="1" x14ac:dyDescent="0.35">
      <c r="B195" s="10" t="s">
        <v>270</v>
      </c>
      <c r="C195" s="98"/>
      <c r="D195" s="99"/>
      <c r="E195" s="100">
        <f>E192</f>
        <v>109552</v>
      </c>
      <c r="F195" s="94"/>
      <c r="G195" s="100">
        <f>G192</f>
        <v>212276</v>
      </c>
      <c r="H195" s="100">
        <f>H192</f>
        <v>380400.19</v>
      </c>
      <c r="I195" s="95"/>
      <c r="J195" s="95"/>
      <c r="K195" s="81">
        <f>K194-K193</f>
        <v>30670.190000000002</v>
      </c>
      <c r="L195" s="81">
        <f>L194-L193</f>
        <v>-30670.190000000002</v>
      </c>
    </row>
    <row r="196" spans="2:14" ht="15" thickBot="1" x14ac:dyDescent="0.35">
      <c r="B196" s="10" t="s">
        <v>306</v>
      </c>
      <c r="C196" s="98"/>
      <c r="D196" s="99"/>
      <c r="E196" s="98" t="s">
        <v>304</v>
      </c>
      <c r="F196" s="94"/>
      <c r="G196" s="101">
        <f>G194-G195</f>
        <v>26932.429999999993</v>
      </c>
      <c r="H196" s="101">
        <f>H194-H195</f>
        <v>32479.809999999998</v>
      </c>
      <c r="I196" s="95"/>
      <c r="J196" s="95"/>
    </row>
    <row r="197" spans="2:14" x14ac:dyDescent="0.3">
      <c r="B197" s="2"/>
      <c r="C197" s="92"/>
      <c r="D197" s="93"/>
      <c r="E197" s="92"/>
      <c r="F197" s="92"/>
      <c r="G197" s="95"/>
      <c r="H197" s="96"/>
      <c r="I197" s="95"/>
      <c r="J197" s="95"/>
      <c r="L197" s="81">
        <f>L195+K195</f>
        <v>0</v>
      </c>
    </row>
    <row r="198" spans="2:14" x14ac:dyDescent="0.3">
      <c r="B198" s="2"/>
      <c r="C198" s="92"/>
      <c r="D198" s="93"/>
      <c r="E198" s="92"/>
      <c r="F198" s="92"/>
      <c r="G198" s="95"/>
      <c r="H198" s="96"/>
      <c r="I198" s="95"/>
      <c r="J198" s="95"/>
    </row>
    <row r="199" spans="2:14" x14ac:dyDescent="0.3">
      <c r="C199" s="95"/>
      <c r="D199" s="102"/>
      <c r="E199" s="95"/>
      <c r="F199" s="95"/>
      <c r="G199" s="95"/>
      <c r="H199" s="96"/>
      <c r="I199" s="95"/>
      <c r="J199" s="95"/>
    </row>
    <row r="200" spans="2:14" x14ac:dyDescent="0.3">
      <c r="C200" s="95"/>
      <c r="D200" s="102"/>
      <c r="E200" s="95"/>
      <c r="F200" s="95"/>
      <c r="G200" s="95"/>
      <c r="H200" s="96"/>
      <c r="I200" s="95"/>
      <c r="J200" s="95"/>
    </row>
  </sheetData>
  <mergeCells count="5">
    <mergeCell ref="C1:G1"/>
    <mergeCell ref="A4:B4"/>
    <mergeCell ref="C4:D4"/>
    <mergeCell ref="E4:G4"/>
    <mergeCell ref="H4:J4"/>
  </mergeCells>
  <pageMargins left="0.7" right="0.7" top="0.75" bottom="0.75" header="0.3" footer="0.3"/>
  <pageSetup paperSize="9" orientation="portrait" horizontalDpi="4294967292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44F6-57F0-4CC8-AF87-43C5ACF26A3B}">
  <sheetPr codeName="Hárok2"/>
  <dimension ref="A1:J165"/>
  <sheetViews>
    <sheetView tabSelected="1" topLeftCell="A73" zoomScale="127" workbookViewId="0">
      <selection activeCell="E94" sqref="E94"/>
    </sheetView>
  </sheetViews>
  <sheetFormatPr defaultRowHeight="14.4" x14ac:dyDescent="0.3"/>
  <cols>
    <col min="1" max="1" width="21.6640625" customWidth="1"/>
    <col min="2" max="2" width="35.21875" bestFit="1" customWidth="1"/>
    <col min="3" max="3" width="12.88671875" style="21" customWidth="1"/>
    <col min="4" max="4" width="13.5546875" customWidth="1"/>
    <col min="5" max="5" width="12" customWidth="1"/>
    <col min="6" max="6" width="13.109375" customWidth="1"/>
  </cols>
  <sheetData>
    <row r="1" spans="1:7" x14ac:dyDescent="0.3">
      <c r="A1" t="s">
        <v>0</v>
      </c>
      <c r="B1" s="2" t="s">
        <v>1</v>
      </c>
      <c r="C1" s="17" t="s">
        <v>301</v>
      </c>
      <c r="D1" s="9" t="s">
        <v>302</v>
      </c>
      <c r="E1" s="9" t="s">
        <v>275</v>
      </c>
      <c r="F1" s="9" t="s">
        <v>303</v>
      </c>
      <c r="G1" t="s">
        <v>304</v>
      </c>
    </row>
    <row r="2" spans="1:7" x14ac:dyDescent="0.3">
      <c r="A2" t="s">
        <v>2</v>
      </c>
      <c r="B2" s="2" t="s">
        <v>3</v>
      </c>
      <c r="C2" s="18">
        <v>29736.26</v>
      </c>
      <c r="D2" s="4">
        <v>59000</v>
      </c>
      <c r="E2" s="3">
        <f>F2-D2</f>
        <v>0</v>
      </c>
      <c r="F2" s="11">
        <v>59000</v>
      </c>
      <c r="G2" t="s">
        <v>304</v>
      </c>
    </row>
    <row r="3" spans="1:7" x14ac:dyDescent="0.3">
      <c r="A3" t="s">
        <v>4</v>
      </c>
      <c r="B3" s="2" t="s">
        <v>5</v>
      </c>
      <c r="C3" s="18">
        <v>5368.92</v>
      </c>
      <c r="D3" s="4">
        <v>19000</v>
      </c>
      <c r="E3" s="3">
        <f t="shared" ref="E3:E35" si="0">F3-D3</f>
        <v>0</v>
      </c>
      <c r="F3" s="11">
        <v>19000</v>
      </c>
      <c r="G3" t="s">
        <v>304</v>
      </c>
    </row>
    <row r="4" spans="1:7" x14ac:dyDescent="0.3">
      <c r="A4" t="s">
        <v>6</v>
      </c>
      <c r="B4" s="2" t="s">
        <v>7</v>
      </c>
      <c r="C4" s="18">
        <v>1055.8399999999999</v>
      </c>
      <c r="D4" s="4">
        <v>3500</v>
      </c>
      <c r="E4" s="3">
        <f t="shared" si="0"/>
        <v>0</v>
      </c>
      <c r="F4" s="11">
        <v>3500</v>
      </c>
    </row>
    <row r="5" spans="1:7" x14ac:dyDescent="0.3">
      <c r="A5" t="s">
        <v>8</v>
      </c>
      <c r="B5" s="2" t="s">
        <v>9</v>
      </c>
      <c r="C5" s="18">
        <v>234.76</v>
      </c>
      <c r="D5" s="4">
        <v>400</v>
      </c>
      <c r="E5" s="3">
        <f t="shared" si="0"/>
        <v>0</v>
      </c>
      <c r="F5" s="11">
        <v>400</v>
      </c>
    </row>
    <row r="6" spans="1:7" x14ac:dyDescent="0.3">
      <c r="A6" t="s">
        <v>10</v>
      </c>
      <c r="B6" s="2" t="s">
        <v>11</v>
      </c>
      <c r="C6" s="18">
        <v>216</v>
      </c>
      <c r="D6" s="4">
        <v>300</v>
      </c>
      <c r="E6" s="3">
        <f t="shared" si="0"/>
        <v>0</v>
      </c>
      <c r="F6" s="11">
        <v>300</v>
      </c>
    </row>
    <row r="7" spans="1:7" x14ac:dyDescent="0.3">
      <c r="A7" t="s">
        <v>12</v>
      </c>
      <c r="B7" s="2" t="s">
        <v>13</v>
      </c>
      <c r="C7" s="18">
        <v>907.4</v>
      </c>
      <c r="D7" s="4">
        <v>2200</v>
      </c>
      <c r="E7" s="3">
        <f t="shared" si="0"/>
        <v>200</v>
      </c>
      <c r="F7" s="11">
        <v>2400</v>
      </c>
    </row>
    <row r="8" spans="1:7" x14ac:dyDescent="0.3">
      <c r="A8" t="s">
        <v>14</v>
      </c>
      <c r="B8" s="2" t="s">
        <v>15</v>
      </c>
      <c r="C8" s="18">
        <v>174.65</v>
      </c>
      <c r="D8" s="4">
        <v>250</v>
      </c>
      <c r="E8" s="3">
        <f t="shared" si="0"/>
        <v>50</v>
      </c>
      <c r="F8" s="11">
        <v>300</v>
      </c>
    </row>
    <row r="9" spans="1:7" x14ac:dyDescent="0.3">
      <c r="A9" t="s">
        <v>16</v>
      </c>
      <c r="B9" s="2" t="s">
        <v>17</v>
      </c>
      <c r="C9" s="18">
        <v>2523</v>
      </c>
      <c r="D9" s="4">
        <v>3900</v>
      </c>
      <c r="E9" s="3">
        <f t="shared" si="0"/>
        <v>0</v>
      </c>
      <c r="F9" s="11">
        <v>3900</v>
      </c>
    </row>
    <row r="10" spans="1:7" x14ac:dyDescent="0.3">
      <c r="A10" t="s">
        <v>18</v>
      </c>
      <c r="B10" s="2" t="s">
        <v>19</v>
      </c>
      <c r="C10" s="18">
        <v>135</v>
      </c>
      <c r="D10" s="4">
        <v>50</v>
      </c>
      <c r="E10" s="3">
        <f t="shared" si="0"/>
        <v>150</v>
      </c>
      <c r="F10" s="11">
        <v>200</v>
      </c>
    </row>
    <row r="11" spans="1:7" x14ac:dyDescent="0.3">
      <c r="A11" t="s">
        <v>187</v>
      </c>
      <c r="B11" s="2" t="s">
        <v>188</v>
      </c>
      <c r="C11" s="18">
        <v>104</v>
      </c>
      <c r="D11" s="4">
        <v>0</v>
      </c>
      <c r="E11" s="3">
        <f t="shared" si="0"/>
        <v>150</v>
      </c>
      <c r="F11" s="11">
        <v>150</v>
      </c>
    </row>
    <row r="12" spans="1:7" x14ac:dyDescent="0.3">
      <c r="A12" t="s">
        <v>20</v>
      </c>
      <c r="B12" s="2" t="s">
        <v>21</v>
      </c>
      <c r="C12" s="18">
        <v>0</v>
      </c>
      <c r="D12" s="4">
        <v>500</v>
      </c>
      <c r="E12" s="3">
        <f t="shared" si="0"/>
        <v>-320</v>
      </c>
      <c r="F12" s="11">
        <v>180</v>
      </c>
    </row>
    <row r="13" spans="1:7" x14ac:dyDescent="0.3">
      <c r="A13" t="s">
        <v>22</v>
      </c>
      <c r="B13" s="2" t="s">
        <v>23</v>
      </c>
      <c r="C13" s="18">
        <v>711.93</v>
      </c>
      <c r="D13" s="4">
        <v>1300</v>
      </c>
      <c r="E13" s="3">
        <f t="shared" si="0"/>
        <v>-200</v>
      </c>
      <c r="F13" s="11">
        <v>1100</v>
      </c>
    </row>
    <row r="14" spans="1:7" x14ac:dyDescent="0.3">
      <c r="A14" t="s">
        <v>24</v>
      </c>
      <c r="B14" s="2" t="s">
        <v>25</v>
      </c>
      <c r="C14" s="18">
        <v>0</v>
      </c>
      <c r="D14" s="4">
        <v>100</v>
      </c>
      <c r="E14" s="3">
        <f t="shared" si="0"/>
        <v>0</v>
      </c>
      <c r="F14" s="11">
        <v>100</v>
      </c>
    </row>
    <row r="15" spans="1:7" x14ac:dyDescent="0.3">
      <c r="A15" t="s">
        <v>189</v>
      </c>
      <c r="B15" s="2" t="s">
        <v>190</v>
      </c>
      <c r="C15" s="18">
        <v>19.8</v>
      </c>
      <c r="D15" s="4">
        <v>0</v>
      </c>
      <c r="E15" s="3">
        <f t="shared" si="0"/>
        <v>50</v>
      </c>
      <c r="F15" s="11">
        <v>50</v>
      </c>
    </row>
    <row r="16" spans="1:7" x14ac:dyDescent="0.3">
      <c r="A16" t="s">
        <v>26</v>
      </c>
      <c r="B16" s="2" t="s">
        <v>27</v>
      </c>
      <c r="C16" s="18">
        <v>339.5</v>
      </c>
      <c r="D16" s="4">
        <v>1090</v>
      </c>
      <c r="E16" s="3">
        <f t="shared" si="0"/>
        <v>-290</v>
      </c>
      <c r="F16" s="11">
        <v>800</v>
      </c>
    </row>
    <row r="17" spans="1:7" x14ac:dyDescent="0.3">
      <c r="A17" t="s">
        <v>28</v>
      </c>
      <c r="B17" s="2" t="s">
        <v>29</v>
      </c>
      <c r="C17" s="18">
        <v>0</v>
      </c>
      <c r="D17" s="4">
        <v>100</v>
      </c>
      <c r="E17" s="3">
        <f t="shared" si="0"/>
        <v>1200</v>
      </c>
      <c r="F17" s="11">
        <v>1300</v>
      </c>
    </row>
    <row r="18" spans="1:7" x14ac:dyDescent="0.3">
      <c r="A18" t="s">
        <v>30</v>
      </c>
      <c r="B18" s="2" t="s">
        <v>31</v>
      </c>
      <c r="C18" s="18">
        <v>40</v>
      </c>
      <c r="D18" s="4">
        <v>40</v>
      </c>
      <c r="E18" s="3">
        <f t="shared" si="0"/>
        <v>0</v>
      </c>
      <c r="F18" s="11">
        <v>40</v>
      </c>
    </row>
    <row r="19" spans="1:7" x14ac:dyDescent="0.3">
      <c r="A19" t="s">
        <v>32</v>
      </c>
      <c r="B19" s="2" t="s">
        <v>33</v>
      </c>
      <c r="C19" s="18">
        <v>0</v>
      </c>
      <c r="D19" s="4">
        <v>600</v>
      </c>
      <c r="E19" s="3">
        <f t="shared" si="0"/>
        <v>-100</v>
      </c>
      <c r="F19" s="11">
        <v>500</v>
      </c>
    </row>
    <row r="20" spans="1:7" x14ac:dyDescent="0.3">
      <c r="A20" t="s">
        <v>34</v>
      </c>
      <c r="B20" s="2" t="s">
        <v>35</v>
      </c>
      <c r="C20" s="18">
        <v>50.6</v>
      </c>
      <c r="D20" s="4">
        <v>0</v>
      </c>
      <c r="E20" s="3">
        <f t="shared" si="0"/>
        <v>51</v>
      </c>
      <c r="F20" s="11">
        <v>51</v>
      </c>
    </row>
    <row r="21" spans="1:7" x14ac:dyDescent="0.3">
      <c r="A21" t="s">
        <v>36</v>
      </c>
      <c r="B21" s="2" t="s">
        <v>37</v>
      </c>
      <c r="C21" s="18">
        <v>0</v>
      </c>
      <c r="D21" s="4">
        <v>100</v>
      </c>
      <c r="E21" s="3">
        <f t="shared" si="0"/>
        <v>0</v>
      </c>
      <c r="F21" s="11">
        <v>100</v>
      </c>
    </row>
    <row r="22" spans="1:7" x14ac:dyDescent="0.3">
      <c r="A22" t="s">
        <v>38</v>
      </c>
      <c r="B22" s="2" t="s">
        <v>39</v>
      </c>
      <c r="C22" s="18">
        <v>651.57000000000005</v>
      </c>
      <c r="D22" s="4">
        <v>3800</v>
      </c>
      <c r="E22" s="3">
        <f t="shared" si="0"/>
        <v>0</v>
      </c>
      <c r="F22" s="11">
        <v>3800</v>
      </c>
    </row>
    <row r="23" spans="1:7" x14ac:dyDescent="0.3">
      <c r="A23" t="s">
        <v>191</v>
      </c>
      <c r="B23" s="2" t="s">
        <v>192</v>
      </c>
      <c r="C23" s="18">
        <v>69192.19</v>
      </c>
      <c r="D23" s="4">
        <v>0</v>
      </c>
      <c r="E23" s="3">
        <f t="shared" si="0"/>
        <v>69192</v>
      </c>
      <c r="F23" s="11">
        <v>69192</v>
      </c>
    </row>
    <row r="24" spans="1:7" x14ac:dyDescent="0.3">
      <c r="A24" t="s">
        <v>40</v>
      </c>
      <c r="B24" s="2" t="s">
        <v>41</v>
      </c>
      <c r="C24" s="18">
        <v>30</v>
      </c>
      <c r="D24" s="4">
        <v>1400</v>
      </c>
      <c r="E24" s="3">
        <f t="shared" si="0"/>
        <v>-600</v>
      </c>
      <c r="F24" s="11">
        <v>800</v>
      </c>
      <c r="G24" t="s">
        <v>308</v>
      </c>
    </row>
    <row r="25" spans="1:7" x14ac:dyDescent="0.3">
      <c r="A25" t="s">
        <v>291</v>
      </c>
      <c r="B25" s="2" t="s">
        <v>278</v>
      </c>
      <c r="C25" s="18">
        <v>805.47</v>
      </c>
      <c r="D25" s="4">
        <v>0</v>
      </c>
      <c r="E25" s="3">
        <v>5595</v>
      </c>
      <c r="F25" s="11">
        <v>5595</v>
      </c>
    </row>
    <row r="26" spans="1:7" x14ac:dyDescent="0.3">
      <c r="A26" t="s">
        <v>42</v>
      </c>
      <c r="B26" s="2" t="s">
        <v>277</v>
      </c>
      <c r="C26" s="18">
        <v>142.15</v>
      </c>
      <c r="D26" s="4">
        <v>0</v>
      </c>
      <c r="E26" s="3">
        <f t="shared" si="0"/>
        <v>987.24</v>
      </c>
      <c r="F26" s="11">
        <v>987.24</v>
      </c>
    </row>
    <row r="27" spans="1:7" x14ac:dyDescent="0.3">
      <c r="A27" t="s">
        <v>193</v>
      </c>
      <c r="B27" s="2" t="s">
        <v>194</v>
      </c>
      <c r="C27" s="18">
        <v>1083.23</v>
      </c>
      <c r="D27" s="4">
        <v>0</v>
      </c>
      <c r="E27" s="3">
        <f t="shared" si="0"/>
        <v>2000</v>
      </c>
      <c r="F27" s="11">
        <v>2000</v>
      </c>
    </row>
    <row r="28" spans="1:7" x14ac:dyDescent="0.3">
      <c r="A28" t="s">
        <v>193</v>
      </c>
      <c r="B28" s="2" t="s">
        <v>195</v>
      </c>
      <c r="C28" s="18">
        <v>3330</v>
      </c>
      <c r="D28" s="4">
        <v>0</v>
      </c>
      <c r="E28" s="3">
        <f t="shared" si="0"/>
        <v>5730</v>
      </c>
      <c r="F28" s="11">
        <v>5730</v>
      </c>
    </row>
    <row r="29" spans="1:7" x14ac:dyDescent="0.3">
      <c r="A29" t="s">
        <v>42</v>
      </c>
      <c r="B29" s="2" t="s">
        <v>196</v>
      </c>
      <c r="C29" s="18">
        <v>0</v>
      </c>
      <c r="D29" s="4">
        <v>960</v>
      </c>
      <c r="E29" s="3">
        <v>0</v>
      </c>
      <c r="F29" s="11">
        <v>960</v>
      </c>
    </row>
    <row r="30" spans="1:7" x14ac:dyDescent="0.3">
      <c r="A30" t="s">
        <v>197</v>
      </c>
      <c r="B30" s="2" t="s">
        <v>198</v>
      </c>
      <c r="C30" s="18">
        <v>40.229999999999997</v>
      </c>
      <c r="D30" s="4">
        <v>0</v>
      </c>
      <c r="E30" s="3">
        <f t="shared" si="0"/>
        <v>40</v>
      </c>
      <c r="F30" s="11">
        <v>40</v>
      </c>
    </row>
    <row r="31" spans="1:7" x14ac:dyDescent="0.3">
      <c r="A31" t="s">
        <v>199</v>
      </c>
      <c r="B31" s="2" t="s">
        <v>200</v>
      </c>
      <c r="C31" s="18">
        <v>680</v>
      </c>
      <c r="D31" s="4">
        <v>0</v>
      </c>
      <c r="E31" s="3">
        <f t="shared" si="0"/>
        <v>680</v>
      </c>
      <c r="F31" s="11">
        <v>680</v>
      </c>
    </row>
    <row r="32" spans="1:7" x14ac:dyDescent="0.3">
      <c r="A32" t="s">
        <v>43</v>
      </c>
      <c r="B32" s="2" t="s">
        <v>201</v>
      </c>
      <c r="C32" s="18">
        <v>298.33999999999997</v>
      </c>
      <c r="D32" s="4">
        <v>0</v>
      </c>
      <c r="E32" s="3">
        <f t="shared" si="0"/>
        <v>298</v>
      </c>
      <c r="F32" s="11">
        <v>298</v>
      </c>
    </row>
    <row r="33" spans="1:9" x14ac:dyDescent="0.3">
      <c r="A33" t="s">
        <v>43</v>
      </c>
      <c r="B33" s="2" t="s">
        <v>44</v>
      </c>
      <c r="C33" s="18">
        <v>76.08</v>
      </c>
      <c r="D33" s="4">
        <v>3520</v>
      </c>
      <c r="E33" s="3">
        <f t="shared" si="0"/>
        <v>-3444</v>
      </c>
      <c r="F33" s="11">
        <v>76</v>
      </c>
    </row>
    <row r="34" spans="1:9" x14ac:dyDescent="0.3">
      <c r="A34" t="s">
        <v>45</v>
      </c>
      <c r="B34" s="2" t="s">
        <v>46</v>
      </c>
      <c r="C34" s="18">
        <v>0</v>
      </c>
      <c r="D34" s="4">
        <v>6000</v>
      </c>
      <c r="E34" s="3">
        <f t="shared" si="0"/>
        <v>0</v>
      </c>
      <c r="F34" s="11">
        <v>6000</v>
      </c>
    </row>
    <row r="35" spans="1:9" x14ac:dyDescent="0.3">
      <c r="A35" t="s">
        <v>47</v>
      </c>
      <c r="B35" s="2" t="s">
        <v>48</v>
      </c>
      <c r="C35" s="18">
        <v>0</v>
      </c>
      <c r="D35" s="4">
        <v>6200</v>
      </c>
      <c r="E35" s="3">
        <f t="shared" si="0"/>
        <v>0</v>
      </c>
      <c r="F35" s="11">
        <v>6200</v>
      </c>
    </row>
    <row r="36" spans="1:9" x14ac:dyDescent="0.3">
      <c r="B36" s="14" t="s">
        <v>305</v>
      </c>
      <c r="C36" s="19">
        <f>SUM(C2:C35)</f>
        <v>117946.92</v>
      </c>
      <c r="D36" s="15">
        <f>SUM(D2:D35)</f>
        <v>114310</v>
      </c>
      <c r="E36" s="15">
        <f>SUM(E2:E35)</f>
        <v>81419.240000000005</v>
      </c>
      <c r="F36" s="16">
        <f>SUM(F2:F35)</f>
        <v>195729.24</v>
      </c>
    </row>
    <row r="37" spans="1:9" x14ac:dyDescent="0.3">
      <c r="B37" s="8" t="s">
        <v>271</v>
      </c>
      <c r="C37" s="18"/>
      <c r="D37" s="3"/>
      <c r="E37" s="2"/>
      <c r="F37" s="11"/>
    </row>
    <row r="38" spans="1:9" x14ac:dyDescent="0.3">
      <c r="A38" s="2" t="s">
        <v>49</v>
      </c>
      <c r="B38" s="2" t="s">
        <v>50</v>
      </c>
      <c r="C38" s="18">
        <v>-24712.65</v>
      </c>
      <c r="D38" s="4">
        <v>39900</v>
      </c>
      <c r="E38" s="3">
        <f t="shared" ref="E38:E104" si="1">F38-D38</f>
        <v>8843</v>
      </c>
      <c r="F38" s="13">
        <v>48743</v>
      </c>
    </row>
    <row r="39" spans="1:9" x14ac:dyDescent="0.3">
      <c r="A39" t="s">
        <v>51</v>
      </c>
      <c r="B39" s="2" t="s">
        <v>52</v>
      </c>
      <c r="C39" s="18">
        <v>-663.07</v>
      </c>
      <c r="D39" s="4">
        <v>400</v>
      </c>
      <c r="E39" s="3">
        <f t="shared" si="1"/>
        <v>900</v>
      </c>
      <c r="F39" s="13">
        <v>1300</v>
      </c>
      <c r="G39" t="s">
        <v>309</v>
      </c>
    </row>
    <row r="40" spans="1:9" x14ac:dyDescent="0.3">
      <c r="A40" t="s">
        <v>53</v>
      </c>
      <c r="B40" s="2" t="s">
        <v>54</v>
      </c>
      <c r="C40" s="18">
        <v>0</v>
      </c>
      <c r="D40" s="4">
        <v>1300</v>
      </c>
      <c r="E40" s="3">
        <f t="shared" si="1"/>
        <v>-1300</v>
      </c>
      <c r="F40" s="13">
        <v>0</v>
      </c>
    </row>
    <row r="41" spans="1:9" x14ac:dyDescent="0.3">
      <c r="A41" t="s">
        <v>55</v>
      </c>
      <c r="B41" s="2" t="s">
        <v>56</v>
      </c>
      <c r="C41" s="18">
        <v>-2.87</v>
      </c>
      <c r="D41" s="4">
        <v>2100</v>
      </c>
      <c r="E41" s="3">
        <f t="shared" si="1"/>
        <v>-2000</v>
      </c>
      <c r="F41" s="13">
        <v>100</v>
      </c>
      <c r="G41" t="s">
        <v>310</v>
      </c>
    </row>
    <row r="42" spans="1:9" x14ac:dyDescent="0.3">
      <c r="A42" t="s">
        <v>57</v>
      </c>
      <c r="B42" s="2" t="s">
        <v>58</v>
      </c>
      <c r="C42" s="18">
        <v>-1290.06</v>
      </c>
      <c r="D42" s="4">
        <v>2900</v>
      </c>
      <c r="E42" s="3">
        <f t="shared" si="1"/>
        <v>499</v>
      </c>
      <c r="F42" s="13">
        <v>3399</v>
      </c>
    </row>
    <row r="43" spans="1:9" x14ac:dyDescent="0.3">
      <c r="A43" t="s">
        <v>59</v>
      </c>
      <c r="B43" s="2" t="s">
        <v>60</v>
      </c>
      <c r="C43" s="18">
        <v>-322.57</v>
      </c>
      <c r="D43" s="4">
        <v>800</v>
      </c>
      <c r="E43" s="3">
        <f t="shared" si="1"/>
        <v>-170</v>
      </c>
      <c r="F43" s="13">
        <v>630</v>
      </c>
    </row>
    <row r="44" spans="1:9" x14ac:dyDescent="0.3">
      <c r="A44" t="s">
        <v>61</v>
      </c>
      <c r="B44" s="2" t="s">
        <v>62</v>
      </c>
      <c r="C44" s="18">
        <v>-3239.41</v>
      </c>
      <c r="D44" s="4">
        <v>7300</v>
      </c>
      <c r="E44" s="3">
        <f t="shared" si="1"/>
        <v>-1075</v>
      </c>
      <c r="F44" s="13">
        <v>6225</v>
      </c>
      <c r="I44" s="1"/>
    </row>
    <row r="45" spans="1:9" x14ac:dyDescent="0.3">
      <c r="A45" t="s">
        <v>63</v>
      </c>
      <c r="B45" s="2" t="s">
        <v>64</v>
      </c>
      <c r="C45" s="18">
        <v>-184.93</v>
      </c>
      <c r="D45" s="4">
        <v>620</v>
      </c>
      <c r="E45" s="3">
        <f t="shared" si="1"/>
        <v>714</v>
      </c>
      <c r="F45" s="13">
        <v>1334</v>
      </c>
    </row>
    <row r="46" spans="1:9" x14ac:dyDescent="0.3">
      <c r="A46" t="s">
        <v>65</v>
      </c>
      <c r="B46" s="2" t="s">
        <v>66</v>
      </c>
      <c r="C46" s="18">
        <v>-574.02</v>
      </c>
      <c r="D46" s="4">
        <v>1650</v>
      </c>
      <c r="E46" s="3">
        <f t="shared" si="1"/>
        <v>-1291</v>
      </c>
      <c r="F46" s="13">
        <v>359</v>
      </c>
    </row>
    <row r="47" spans="1:9" x14ac:dyDescent="0.3">
      <c r="A47" t="s">
        <v>67</v>
      </c>
      <c r="B47" s="2" t="s">
        <v>68</v>
      </c>
      <c r="C47" s="18">
        <v>-175.81</v>
      </c>
      <c r="D47" s="4">
        <v>650</v>
      </c>
      <c r="E47" s="3">
        <f t="shared" si="1"/>
        <v>-297</v>
      </c>
      <c r="F47" s="13">
        <v>353</v>
      </c>
    </row>
    <row r="48" spans="1:9" x14ac:dyDescent="0.3">
      <c r="A48" t="s">
        <v>272</v>
      </c>
      <c r="B48" s="2" t="s">
        <v>273</v>
      </c>
      <c r="C48" s="18">
        <v>-54.5</v>
      </c>
      <c r="D48" s="4">
        <v>0</v>
      </c>
      <c r="E48" s="3">
        <f t="shared" si="1"/>
        <v>91</v>
      </c>
      <c r="F48" s="13">
        <v>91</v>
      </c>
    </row>
    <row r="49" spans="1:6" x14ac:dyDescent="0.3">
      <c r="A49" t="s">
        <v>69</v>
      </c>
      <c r="B49" s="2" t="s">
        <v>70</v>
      </c>
      <c r="C49" s="18">
        <v>-1098.98</v>
      </c>
      <c r="D49" s="4">
        <v>2400</v>
      </c>
      <c r="E49" s="3">
        <f t="shared" si="1"/>
        <v>1046</v>
      </c>
      <c r="F49" s="13">
        <v>3446</v>
      </c>
    </row>
    <row r="50" spans="1:6" x14ac:dyDescent="0.3">
      <c r="A50" t="s">
        <v>72</v>
      </c>
      <c r="B50" s="2" t="s">
        <v>71</v>
      </c>
      <c r="C50" s="18">
        <v>0</v>
      </c>
      <c r="D50" s="4">
        <v>2300</v>
      </c>
      <c r="E50" s="3">
        <f t="shared" si="1"/>
        <v>-2100</v>
      </c>
      <c r="F50" s="13">
        <v>200</v>
      </c>
    </row>
    <row r="51" spans="1:6" x14ac:dyDescent="0.3">
      <c r="A51" t="s">
        <v>73</v>
      </c>
      <c r="B51" s="2" t="s">
        <v>74</v>
      </c>
      <c r="C51" s="18">
        <v>-4768.67</v>
      </c>
      <c r="D51" s="4">
        <v>6000</v>
      </c>
      <c r="E51" s="3">
        <f t="shared" si="1"/>
        <v>500</v>
      </c>
      <c r="F51" s="13">
        <v>6500</v>
      </c>
    </row>
    <row r="52" spans="1:6" x14ac:dyDescent="0.3">
      <c r="A52" t="s">
        <v>75</v>
      </c>
      <c r="B52" s="2" t="s">
        <v>76</v>
      </c>
      <c r="C52" s="18">
        <v>-22.28</v>
      </c>
      <c r="D52" s="4">
        <v>100</v>
      </c>
      <c r="E52" s="3">
        <f t="shared" si="1"/>
        <v>-50</v>
      </c>
      <c r="F52" s="13">
        <v>50</v>
      </c>
    </row>
    <row r="53" spans="1:6" x14ac:dyDescent="0.3">
      <c r="A53" t="s">
        <v>77</v>
      </c>
      <c r="B53" s="2" t="s">
        <v>78</v>
      </c>
      <c r="C53" s="18">
        <v>0</v>
      </c>
      <c r="D53" s="4">
        <v>100</v>
      </c>
      <c r="E53" s="3">
        <f t="shared" si="1"/>
        <v>-50</v>
      </c>
      <c r="F53" s="13">
        <v>50</v>
      </c>
    </row>
    <row r="54" spans="1:6" x14ac:dyDescent="0.3">
      <c r="A54" t="s">
        <v>79</v>
      </c>
      <c r="B54" s="2" t="s">
        <v>80</v>
      </c>
      <c r="C54" s="18">
        <v>-392.95</v>
      </c>
      <c r="D54" s="4">
        <v>500</v>
      </c>
      <c r="E54" s="3">
        <f t="shared" si="1"/>
        <v>0</v>
      </c>
      <c r="F54" s="13">
        <v>500</v>
      </c>
    </row>
    <row r="55" spans="1:6" x14ac:dyDescent="0.3">
      <c r="A55" t="s">
        <v>81</v>
      </c>
      <c r="B55" s="2" t="s">
        <v>82</v>
      </c>
      <c r="C55" s="18">
        <v>-144</v>
      </c>
      <c r="D55" s="4">
        <v>90</v>
      </c>
      <c r="E55" s="3">
        <f t="shared" si="1"/>
        <v>54</v>
      </c>
      <c r="F55" s="13">
        <v>144</v>
      </c>
    </row>
    <row r="56" spans="1:6" x14ac:dyDescent="0.3">
      <c r="A56" t="s">
        <v>83</v>
      </c>
      <c r="B56" s="2" t="s">
        <v>84</v>
      </c>
      <c r="C56" s="18">
        <v>-230.16</v>
      </c>
      <c r="D56" s="4">
        <v>700</v>
      </c>
      <c r="E56" s="3">
        <f t="shared" si="1"/>
        <v>0</v>
      </c>
      <c r="F56" s="13">
        <v>700</v>
      </c>
    </row>
    <row r="57" spans="1:6" x14ac:dyDescent="0.3">
      <c r="A57" t="s">
        <v>85</v>
      </c>
      <c r="B57" s="2" t="s">
        <v>86</v>
      </c>
      <c r="C57" s="18">
        <v>0</v>
      </c>
      <c r="D57" s="4">
        <v>500</v>
      </c>
      <c r="E57" s="3">
        <f t="shared" si="1"/>
        <v>-300</v>
      </c>
      <c r="F57" s="13">
        <v>200</v>
      </c>
    </row>
    <row r="58" spans="1:6" x14ac:dyDescent="0.3">
      <c r="A58" s="2" t="s">
        <v>87</v>
      </c>
      <c r="B58" s="2" t="s">
        <v>88</v>
      </c>
      <c r="C58" s="18">
        <v>-775.4</v>
      </c>
      <c r="D58" s="4">
        <v>500</v>
      </c>
      <c r="E58" s="3">
        <f t="shared" si="1"/>
        <v>300</v>
      </c>
      <c r="F58" s="13">
        <v>800</v>
      </c>
    </row>
    <row r="59" spans="1:6" x14ac:dyDescent="0.3">
      <c r="A59" t="s">
        <v>89</v>
      </c>
      <c r="B59" s="2" t="s">
        <v>90</v>
      </c>
      <c r="C59" s="18">
        <v>0</v>
      </c>
      <c r="D59" s="4">
        <v>700</v>
      </c>
      <c r="E59" s="3">
        <f t="shared" si="1"/>
        <v>-500</v>
      </c>
      <c r="F59" s="13">
        <v>200</v>
      </c>
    </row>
    <row r="60" spans="1:6" x14ac:dyDescent="0.3">
      <c r="A60" t="s">
        <v>91</v>
      </c>
      <c r="B60" s="2" t="s">
        <v>92</v>
      </c>
      <c r="C60" s="18">
        <v>-1573.61</v>
      </c>
      <c r="D60" s="4">
        <v>2700</v>
      </c>
      <c r="E60" s="3">
        <f t="shared" si="1"/>
        <v>-400</v>
      </c>
      <c r="F60" s="13">
        <v>2300</v>
      </c>
    </row>
    <row r="61" spans="1:6" x14ac:dyDescent="0.3">
      <c r="A61" t="s">
        <v>93</v>
      </c>
      <c r="B61" s="2" t="s">
        <v>94</v>
      </c>
      <c r="C61" s="18">
        <v>0</v>
      </c>
      <c r="D61" s="4">
        <v>150</v>
      </c>
      <c r="E61" s="3">
        <v>0</v>
      </c>
      <c r="F61" s="13">
        <v>50</v>
      </c>
    </row>
    <row r="62" spans="1:6" x14ac:dyDescent="0.3">
      <c r="A62" t="s">
        <v>95</v>
      </c>
      <c r="B62" s="2" t="s">
        <v>96</v>
      </c>
      <c r="C62" s="18">
        <v>0</v>
      </c>
      <c r="D62" s="4">
        <v>500</v>
      </c>
      <c r="E62" s="3">
        <f t="shared" si="1"/>
        <v>-400</v>
      </c>
      <c r="F62" s="13">
        <v>100</v>
      </c>
    </row>
    <row r="63" spans="1:6" x14ac:dyDescent="0.3">
      <c r="A63" t="s">
        <v>97</v>
      </c>
      <c r="B63" s="2" t="s">
        <v>98</v>
      </c>
      <c r="C63" s="18">
        <v>-1126</v>
      </c>
      <c r="D63" s="4">
        <v>900</v>
      </c>
      <c r="E63" s="3">
        <f t="shared" si="1"/>
        <v>300</v>
      </c>
      <c r="F63" s="13">
        <v>1200</v>
      </c>
    </row>
    <row r="64" spans="1:6" x14ac:dyDescent="0.3">
      <c r="A64" t="s">
        <v>99</v>
      </c>
      <c r="B64" s="2" t="s">
        <v>100</v>
      </c>
      <c r="C64" s="18">
        <v>-190.35</v>
      </c>
      <c r="D64" s="4">
        <v>1750</v>
      </c>
      <c r="E64" s="3">
        <f t="shared" si="1"/>
        <v>-850</v>
      </c>
      <c r="F64" s="13">
        <v>900</v>
      </c>
    </row>
    <row r="65" spans="1:8" x14ac:dyDescent="0.3">
      <c r="A65" t="s">
        <v>101</v>
      </c>
      <c r="B65" s="2" t="s">
        <v>102</v>
      </c>
      <c r="C65" s="18">
        <v>-412.9</v>
      </c>
      <c r="D65" s="4">
        <v>800</v>
      </c>
      <c r="E65" s="3">
        <f t="shared" si="1"/>
        <v>-100</v>
      </c>
      <c r="F65" s="13">
        <v>700</v>
      </c>
    </row>
    <row r="66" spans="1:8" x14ac:dyDescent="0.3">
      <c r="A66" t="s">
        <v>103</v>
      </c>
      <c r="B66" s="2" t="s">
        <v>104</v>
      </c>
      <c r="C66" s="18">
        <v>-984.89</v>
      </c>
      <c r="D66" s="4">
        <v>400</v>
      </c>
      <c r="E66" s="3">
        <f t="shared" si="1"/>
        <v>600</v>
      </c>
      <c r="F66" s="13">
        <v>1000</v>
      </c>
    </row>
    <row r="67" spans="1:8" x14ac:dyDescent="0.3">
      <c r="A67" t="s">
        <v>105</v>
      </c>
      <c r="B67" s="2" t="s">
        <v>106</v>
      </c>
      <c r="C67" s="18">
        <v>-357.15</v>
      </c>
      <c r="D67" s="4">
        <v>500</v>
      </c>
      <c r="E67" s="3">
        <f t="shared" si="1"/>
        <v>-140</v>
      </c>
      <c r="F67" s="13">
        <v>360</v>
      </c>
    </row>
    <row r="68" spans="1:8" x14ac:dyDescent="0.3">
      <c r="A68" t="s">
        <v>107</v>
      </c>
      <c r="B68" s="2" t="s">
        <v>108</v>
      </c>
      <c r="C68" s="18">
        <v>0</v>
      </c>
      <c r="D68" s="4">
        <v>50</v>
      </c>
      <c r="E68" s="3">
        <f t="shared" si="1"/>
        <v>-30</v>
      </c>
      <c r="F68" s="13">
        <v>20</v>
      </c>
    </row>
    <row r="69" spans="1:8" x14ac:dyDescent="0.3">
      <c r="A69" s="2" t="s">
        <v>109</v>
      </c>
      <c r="B69" s="2" t="s">
        <v>110</v>
      </c>
      <c r="C69" s="18">
        <v>-799</v>
      </c>
      <c r="D69" s="4">
        <v>900</v>
      </c>
      <c r="E69" s="3">
        <f t="shared" si="1"/>
        <v>-100</v>
      </c>
      <c r="F69" s="13">
        <v>800</v>
      </c>
      <c r="G69" t="s">
        <v>304</v>
      </c>
      <c r="H69" t="s">
        <v>304</v>
      </c>
    </row>
    <row r="70" spans="1:8" x14ac:dyDescent="0.3">
      <c r="A70" t="s">
        <v>111</v>
      </c>
      <c r="B70" s="2" t="s">
        <v>112</v>
      </c>
      <c r="C70" s="18">
        <v>0</v>
      </c>
      <c r="D70" s="4">
        <v>300</v>
      </c>
      <c r="E70" s="3">
        <f t="shared" si="1"/>
        <v>-200</v>
      </c>
      <c r="F70" s="13">
        <v>100</v>
      </c>
    </row>
    <row r="71" spans="1:8" x14ac:dyDescent="0.3">
      <c r="A71" t="s">
        <v>113</v>
      </c>
      <c r="B71" s="2" t="s">
        <v>114</v>
      </c>
      <c r="C71" s="18">
        <v>0</v>
      </c>
      <c r="D71" s="4">
        <v>900</v>
      </c>
      <c r="E71" s="3">
        <v>-900</v>
      </c>
      <c r="F71" s="13">
        <v>0</v>
      </c>
    </row>
    <row r="72" spans="1:8" x14ac:dyDescent="0.3">
      <c r="A72" t="s">
        <v>115</v>
      </c>
      <c r="B72" s="2" t="s">
        <v>116</v>
      </c>
      <c r="C72" s="18">
        <v>-240</v>
      </c>
      <c r="D72" s="4">
        <v>650</v>
      </c>
      <c r="E72" s="3">
        <f t="shared" si="1"/>
        <v>-400</v>
      </c>
      <c r="F72" s="13">
        <v>250</v>
      </c>
    </row>
    <row r="73" spans="1:8" x14ac:dyDescent="0.3">
      <c r="A73" t="s">
        <v>202</v>
      </c>
      <c r="B73" s="2" t="s">
        <v>203</v>
      </c>
      <c r="C73" s="18">
        <v>-137.11000000000001</v>
      </c>
      <c r="D73" s="4">
        <v>0</v>
      </c>
      <c r="E73" s="3">
        <v>250</v>
      </c>
      <c r="F73" s="13">
        <v>240</v>
      </c>
    </row>
    <row r="74" spans="1:8" x14ac:dyDescent="0.3">
      <c r="A74" t="s">
        <v>117</v>
      </c>
      <c r="B74" s="2" t="s">
        <v>118</v>
      </c>
      <c r="C74" s="18">
        <v>0</v>
      </c>
      <c r="D74" s="4">
        <v>500</v>
      </c>
      <c r="E74" s="3">
        <v>0</v>
      </c>
      <c r="F74" s="13">
        <v>100</v>
      </c>
    </row>
    <row r="75" spans="1:8" x14ac:dyDescent="0.3">
      <c r="A75" t="s">
        <v>119</v>
      </c>
      <c r="B75" s="2" t="s">
        <v>120</v>
      </c>
      <c r="C75" s="18">
        <v>-326</v>
      </c>
      <c r="D75" s="4">
        <v>1432</v>
      </c>
      <c r="E75" s="3">
        <f t="shared" si="1"/>
        <v>-532</v>
      </c>
      <c r="F75" s="26">
        <v>900</v>
      </c>
    </row>
    <row r="76" spans="1:8" x14ac:dyDescent="0.3">
      <c r="A76" t="s">
        <v>204</v>
      </c>
      <c r="B76" s="2" t="s">
        <v>205</v>
      </c>
      <c r="C76" s="18">
        <v>-216</v>
      </c>
      <c r="D76" s="4">
        <v>0</v>
      </c>
      <c r="E76" s="3">
        <f t="shared" si="1"/>
        <v>432</v>
      </c>
      <c r="F76" s="13">
        <v>432</v>
      </c>
    </row>
    <row r="77" spans="1:8" x14ac:dyDescent="0.3">
      <c r="A77" t="s">
        <v>121</v>
      </c>
      <c r="B77" s="2" t="s">
        <v>122</v>
      </c>
      <c r="C77" s="18">
        <v>-600</v>
      </c>
      <c r="D77" s="4">
        <v>3200</v>
      </c>
      <c r="E77" s="3">
        <f t="shared" si="1"/>
        <v>-2600</v>
      </c>
      <c r="F77" s="13">
        <v>600</v>
      </c>
    </row>
    <row r="78" spans="1:8" x14ac:dyDescent="0.3">
      <c r="A78" t="s">
        <v>206</v>
      </c>
      <c r="B78" s="2" t="s">
        <v>207</v>
      </c>
      <c r="C78" s="18">
        <v>-2301.4</v>
      </c>
      <c r="D78" s="4">
        <v>0</v>
      </c>
      <c r="E78" s="3">
        <f t="shared" si="1"/>
        <v>2600</v>
      </c>
      <c r="F78" s="13">
        <v>2600</v>
      </c>
    </row>
    <row r="79" spans="1:8" x14ac:dyDescent="0.3">
      <c r="A79" t="s">
        <v>123</v>
      </c>
      <c r="B79" s="2" t="s">
        <v>124</v>
      </c>
      <c r="C79" s="18">
        <v>0</v>
      </c>
      <c r="D79" s="4">
        <v>500</v>
      </c>
      <c r="E79" s="3">
        <f t="shared" si="1"/>
        <v>200</v>
      </c>
      <c r="F79" s="13">
        <v>700</v>
      </c>
      <c r="G79" t="s">
        <v>279</v>
      </c>
    </row>
    <row r="80" spans="1:8" x14ac:dyDescent="0.3">
      <c r="A80" t="s">
        <v>125</v>
      </c>
      <c r="B80" s="2" t="s">
        <v>126</v>
      </c>
      <c r="C80" s="18">
        <v>-43.53</v>
      </c>
      <c r="D80" s="4">
        <v>100</v>
      </c>
      <c r="E80" s="3">
        <f t="shared" si="1"/>
        <v>0</v>
      </c>
      <c r="F80" s="13">
        <v>100</v>
      </c>
    </row>
    <row r="81" spans="1:6" x14ac:dyDescent="0.3">
      <c r="A81" t="s">
        <v>127</v>
      </c>
      <c r="B81" s="2" t="s">
        <v>128</v>
      </c>
      <c r="C81" s="18">
        <v>-955.74</v>
      </c>
      <c r="D81" s="4">
        <v>1500</v>
      </c>
      <c r="E81" s="3">
        <f t="shared" si="1"/>
        <v>0</v>
      </c>
      <c r="F81" s="13">
        <v>1500</v>
      </c>
    </row>
    <row r="82" spans="1:6" x14ac:dyDescent="0.3">
      <c r="A82" t="s">
        <v>129</v>
      </c>
      <c r="B82" s="2" t="s">
        <v>130</v>
      </c>
      <c r="C82" s="18">
        <v>-168.68</v>
      </c>
      <c r="D82" s="4">
        <v>500</v>
      </c>
      <c r="E82" s="3">
        <f t="shared" si="1"/>
        <v>-100</v>
      </c>
      <c r="F82" s="13">
        <v>400</v>
      </c>
    </row>
    <row r="83" spans="1:6" x14ac:dyDescent="0.3">
      <c r="A83" t="s">
        <v>131</v>
      </c>
      <c r="B83" s="2" t="s">
        <v>132</v>
      </c>
      <c r="C83" s="18">
        <v>-336.76</v>
      </c>
      <c r="D83" s="4">
        <v>600</v>
      </c>
      <c r="E83" s="3">
        <f t="shared" si="1"/>
        <v>0</v>
      </c>
      <c r="F83" s="13">
        <v>600</v>
      </c>
    </row>
    <row r="84" spans="1:6" x14ac:dyDescent="0.3">
      <c r="A84" t="s">
        <v>133</v>
      </c>
      <c r="B84" s="2" t="s">
        <v>134</v>
      </c>
      <c r="C84" s="18">
        <v>-6.96</v>
      </c>
      <c r="D84" s="4">
        <v>600</v>
      </c>
      <c r="E84" s="3">
        <f t="shared" si="1"/>
        <v>-100</v>
      </c>
      <c r="F84" s="13">
        <v>500</v>
      </c>
    </row>
    <row r="85" spans="1:6" x14ac:dyDescent="0.3">
      <c r="A85" s="2" t="s">
        <v>290</v>
      </c>
      <c r="B85" s="2" t="s">
        <v>311</v>
      </c>
      <c r="C85" s="18">
        <v>0</v>
      </c>
      <c r="D85" s="4">
        <v>0</v>
      </c>
      <c r="E85" s="3">
        <v>5498</v>
      </c>
      <c r="F85" s="13">
        <v>5498</v>
      </c>
    </row>
    <row r="86" spans="1:6" x14ac:dyDescent="0.3">
      <c r="A86" t="s">
        <v>135</v>
      </c>
      <c r="B86" s="2" t="s">
        <v>136</v>
      </c>
      <c r="C86" s="18">
        <v>-114.4</v>
      </c>
      <c r="D86" s="4">
        <v>150</v>
      </c>
      <c r="E86" s="3">
        <f t="shared" si="1"/>
        <v>-36</v>
      </c>
      <c r="F86" s="13">
        <v>114</v>
      </c>
    </row>
    <row r="87" spans="1:6" x14ac:dyDescent="0.3">
      <c r="A87" t="s">
        <v>208</v>
      </c>
      <c r="B87" s="2" t="s">
        <v>209</v>
      </c>
      <c r="C87" s="18">
        <v>-120</v>
      </c>
      <c r="D87" s="4">
        <v>0</v>
      </c>
      <c r="E87" s="3">
        <f t="shared" si="1"/>
        <v>120</v>
      </c>
      <c r="F87" s="13">
        <v>120</v>
      </c>
    </row>
    <row r="88" spans="1:6" x14ac:dyDescent="0.3">
      <c r="A88" t="s">
        <v>137</v>
      </c>
      <c r="B88" s="2" t="s">
        <v>210</v>
      </c>
      <c r="C88" s="18">
        <v>-214.1</v>
      </c>
      <c r="D88" s="4">
        <v>1180</v>
      </c>
      <c r="E88" s="3">
        <f t="shared" si="1"/>
        <v>-680</v>
      </c>
      <c r="F88" s="13">
        <v>500</v>
      </c>
    </row>
    <row r="89" spans="1:6" x14ac:dyDescent="0.3">
      <c r="A89" t="s">
        <v>211</v>
      </c>
      <c r="B89" s="2" t="s">
        <v>212</v>
      </c>
      <c r="C89" s="18">
        <v>-3600</v>
      </c>
      <c r="D89" s="4">
        <v>0</v>
      </c>
      <c r="E89" s="3">
        <f t="shared" si="1"/>
        <v>5730</v>
      </c>
      <c r="F89" s="13">
        <v>5730</v>
      </c>
    </row>
    <row r="90" spans="1:6" x14ac:dyDescent="0.3">
      <c r="A90" t="s">
        <v>276</v>
      </c>
      <c r="B90" s="2" t="s">
        <v>192</v>
      </c>
      <c r="C90" s="18">
        <v>0</v>
      </c>
      <c r="D90" s="4">
        <v>0</v>
      </c>
      <c r="E90" s="3">
        <v>0</v>
      </c>
      <c r="F90" s="13">
        <v>0</v>
      </c>
    </row>
    <row r="91" spans="1:6" x14ac:dyDescent="0.3">
      <c r="A91" t="s">
        <v>138</v>
      </c>
      <c r="B91" s="2" t="s">
        <v>213</v>
      </c>
      <c r="C91" s="18">
        <v>0</v>
      </c>
      <c r="D91" s="4">
        <v>200</v>
      </c>
      <c r="E91" s="3">
        <f t="shared" si="1"/>
        <v>-100</v>
      </c>
      <c r="F91" s="13">
        <v>100</v>
      </c>
    </row>
    <row r="92" spans="1:6" x14ac:dyDescent="0.3">
      <c r="A92" t="s">
        <v>139</v>
      </c>
      <c r="B92" s="2" t="s">
        <v>294</v>
      </c>
      <c r="C92" s="18">
        <v>0</v>
      </c>
      <c r="D92" s="4">
        <v>0</v>
      </c>
      <c r="E92" s="3">
        <v>0</v>
      </c>
      <c r="F92" s="13">
        <v>69192</v>
      </c>
    </row>
    <row r="93" spans="1:6" x14ac:dyDescent="0.3">
      <c r="A93" t="s">
        <v>139</v>
      </c>
      <c r="B93" s="2" t="s">
        <v>214</v>
      </c>
      <c r="C93" s="18">
        <v>0</v>
      </c>
      <c r="D93" s="4">
        <v>500</v>
      </c>
      <c r="E93" s="3">
        <f t="shared" si="1"/>
        <v>-400</v>
      </c>
      <c r="F93" s="13">
        <v>100</v>
      </c>
    </row>
    <row r="94" spans="1:6" x14ac:dyDescent="0.3">
      <c r="A94" t="s">
        <v>140</v>
      </c>
      <c r="B94" s="2" t="s">
        <v>215</v>
      </c>
      <c r="C94" s="18">
        <v>-146.35</v>
      </c>
      <c r="D94" s="4">
        <v>320</v>
      </c>
      <c r="E94" s="3">
        <f t="shared" si="1"/>
        <v>0</v>
      </c>
      <c r="F94" s="13">
        <v>320</v>
      </c>
    </row>
    <row r="95" spans="1:6" x14ac:dyDescent="0.3">
      <c r="A95" s="2" t="s">
        <v>216</v>
      </c>
      <c r="B95" s="2" t="s">
        <v>221</v>
      </c>
      <c r="C95" s="18">
        <v>-126.08</v>
      </c>
      <c r="D95" s="4">
        <v>0</v>
      </c>
      <c r="E95" s="3">
        <f t="shared" si="1"/>
        <v>127</v>
      </c>
      <c r="F95" s="13">
        <v>127</v>
      </c>
    </row>
    <row r="96" spans="1:6" x14ac:dyDescent="0.3">
      <c r="A96" t="s">
        <v>217</v>
      </c>
      <c r="B96" s="2" t="s">
        <v>218</v>
      </c>
      <c r="C96" s="18">
        <v>-9.61</v>
      </c>
      <c r="D96" s="4">
        <v>0</v>
      </c>
      <c r="E96" s="3">
        <f t="shared" si="1"/>
        <v>10</v>
      </c>
      <c r="F96" s="13">
        <v>10</v>
      </c>
    </row>
    <row r="97" spans="1:6" x14ac:dyDescent="0.3">
      <c r="A97" t="s">
        <v>219</v>
      </c>
      <c r="B97" s="2" t="s">
        <v>220</v>
      </c>
      <c r="C97" s="18">
        <v>-19.41</v>
      </c>
      <c r="D97" s="4">
        <v>0</v>
      </c>
      <c r="E97" s="3">
        <f t="shared" si="1"/>
        <v>19</v>
      </c>
      <c r="F97" s="13">
        <v>19</v>
      </c>
    </row>
    <row r="98" spans="1:6" x14ac:dyDescent="0.3">
      <c r="A98" t="s">
        <v>223</v>
      </c>
      <c r="B98" s="2" t="s">
        <v>222</v>
      </c>
      <c r="C98" s="18">
        <v>-1.01</v>
      </c>
      <c r="D98" s="4">
        <v>0</v>
      </c>
      <c r="E98" s="3">
        <f t="shared" si="1"/>
        <v>1</v>
      </c>
      <c r="F98" s="13">
        <v>1</v>
      </c>
    </row>
    <row r="99" spans="1:6" x14ac:dyDescent="0.3">
      <c r="A99" t="s">
        <v>224</v>
      </c>
      <c r="B99" s="2" t="s">
        <v>225</v>
      </c>
      <c r="C99" s="18">
        <v>-3.78</v>
      </c>
      <c r="D99" s="4">
        <v>0</v>
      </c>
      <c r="E99" s="3">
        <f t="shared" si="1"/>
        <v>4</v>
      </c>
      <c r="F99" s="13">
        <v>4</v>
      </c>
    </row>
    <row r="100" spans="1:6" x14ac:dyDescent="0.3">
      <c r="A100" t="s">
        <v>226</v>
      </c>
      <c r="B100" s="2" t="s">
        <v>227</v>
      </c>
      <c r="C100" s="18">
        <v>-0.63</v>
      </c>
      <c r="D100" s="4">
        <v>0</v>
      </c>
      <c r="E100" s="3">
        <f t="shared" si="1"/>
        <v>1</v>
      </c>
      <c r="F100" s="13">
        <v>1</v>
      </c>
    </row>
    <row r="101" spans="1:6" x14ac:dyDescent="0.3">
      <c r="A101" t="s">
        <v>228</v>
      </c>
      <c r="B101" s="2" t="s">
        <v>229</v>
      </c>
      <c r="C101" s="18">
        <v>-0.63</v>
      </c>
      <c r="D101" s="4">
        <v>0</v>
      </c>
      <c r="E101" s="3">
        <f t="shared" si="1"/>
        <v>1</v>
      </c>
      <c r="F101" s="13">
        <v>1</v>
      </c>
    </row>
    <row r="102" spans="1:6" x14ac:dyDescent="0.3">
      <c r="A102" t="s">
        <v>230</v>
      </c>
      <c r="B102" s="2" t="s">
        <v>231</v>
      </c>
      <c r="C102" s="18">
        <v>-5.99</v>
      </c>
      <c r="D102" s="4">
        <v>0</v>
      </c>
      <c r="E102" s="3">
        <f t="shared" si="1"/>
        <v>6</v>
      </c>
      <c r="F102" s="13">
        <v>6</v>
      </c>
    </row>
    <row r="103" spans="1:6" x14ac:dyDescent="0.3">
      <c r="A103" t="s">
        <v>232</v>
      </c>
      <c r="B103" s="2" t="s">
        <v>233</v>
      </c>
      <c r="C103" s="18">
        <v>-179.38</v>
      </c>
      <c r="D103" s="4">
        <v>0</v>
      </c>
      <c r="E103" s="3">
        <f t="shared" si="1"/>
        <v>179</v>
      </c>
      <c r="F103" s="13">
        <v>179</v>
      </c>
    </row>
    <row r="104" spans="1:6" x14ac:dyDescent="0.3">
      <c r="A104" t="s">
        <v>234</v>
      </c>
      <c r="B104" s="2" t="s">
        <v>235</v>
      </c>
      <c r="C104" s="18">
        <v>-19.850000000000001</v>
      </c>
      <c r="D104" s="4">
        <v>0</v>
      </c>
      <c r="E104" s="3">
        <f t="shared" si="1"/>
        <v>20</v>
      </c>
      <c r="F104" s="13">
        <v>20</v>
      </c>
    </row>
    <row r="105" spans="1:6" x14ac:dyDescent="0.3">
      <c r="A105" t="s">
        <v>236</v>
      </c>
      <c r="B105" s="2" t="s">
        <v>237</v>
      </c>
      <c r="C105" s="18">
        <v>-20</v>
      </c>
      <c r="D105" s="4">
        <v>0</v>
      </c>
      <c r="E105" s="3">
        <f t="shared" ref="E105:E158" si="2">F105-D105</f>
        <v>20</v>
      </c>
      <c r="F105" s="13">
        <v>20</v>
      </c>
    </row>
    <row r="106" spans="1:6" x14ac:dyDescent="0.3">
      <c r="A106" t="s">
        <v>238</v>
      </c>
      <c r="B106" s="2" t="s">
        <v>239</v>
      </c>
      <c r="C106" s="18">
        <v>-10</v>
      </c>
      <c r="D106" s="4">
        <v>0</v>
      </c>
      <c r="E106" s="3">
        <f t="shared" si="2"/>
        <v>10</v>
      </c>
      <c r="F106" s="13">
        <v>10</v>
      </c>
    </row>
    <row r="107" spans="1:6" x14ac:dyDescent="0.3">
      <c r="A107" t="s">
        <v>141</v>
      </c>
      <c r="B107" s="2" t="s">
        <v>142</v>
      </c>
      <c r="C107" s="18">
        <v>-82.54</v>
      </c>
      <c r="D107" s="4">
        <v>200</v>
      </c>
      <c r="E107" s="3">
        <f t="shared" si="2"/>
        <v>-117</v>
      </c>
      <c r="F107" s="13">
        <v>83</v>
      </c>
    </row>
    <row r="108" spans="1:6" x14ac:dyDescent="0.3">
      <c r="A108" t="s">
        <v>141</v>
      </c>
      <c r="B108" s="2" t="s">
        <v>143</v>
      </c>
      <c r="C108" s="18">
        <v>-88</v>
      </c>
      <c r="D108" s="4">
        <v>50</v>
      </c>
      <c r="E108" s="3">
        <f t="shared" si="2"/>
        <v>38</v>
      </c>
      <c r="F108" s="13">
        <v>88</v>
      </c>
    </row>
    <row r="109" spans="1:6" x14ac:dyDescent="0.3">
      <c r="A109" t="s">
        <v>240</v>
      </c>
      <c r="B109" s="2" t="s">
        <v>241</v>
      </c>
      <c r="C109" s="18">
        <v>-40</v>
      </c>
      <c r="D109" s="4">
        <v>0</v>
      </c>
      <c r="E109" s="3">
        <f t="shared" si="2"/>
        <v>40</v>
      </c>
      <c r="F109" s="13">
        <v>40</v>
      </c>
    </row>
    <row r="110" spans="1:6" x14ac:dyDescent="0.3">
      <c r="A110" t="s">
        <v>144</v>
      </c>
      <c r="B110" s="2" t="s">
        <v>145</v>
      </c>
      <c r="C110" s="18">
        <v>0</v>
      </c>
      <c r="D110" s="4">
        <v>200</v>
      </c>
      <c r="E110" s="3">
        <f t="shared" si="2"/>
        <v>-200</v>
      </c>
      <c r="F110" s="13">
        <v>0</v>
      </c>
    </row>
    <row r="111" spans="1:6" x14ac:dyDescent="0.3">
      <c r="A111" t="s">
        <v>242</v>
      </c>
      <c r="B111" s="2" t="s">
        <v>243</v>
      </c>
      <c r="C111" s="18">
        <v>48</v>
      </c>
      <c r="D111" s="4">
        <v>0</v>
      </c>
      <c r="E111" s="3">
        <v>48</v>
      </c>
      <c r="F111" s="13">
        <v>48</v>
      </c>
    </row>
    <row r="112" spans="1:6" x14ac:dyDescent="0.3">
      <c r="A112" t="s">
        <v>146</v>
      </c>
      <c r="B112" s="2" t="s">
        <v>244</v>
      </c>
      <c r="C112" s="18">
        <v>-42.49</v>
      </c>
      <c r="D112" s="4">
        <v>200</v>
      </c>
      <c r="E112" s="3">
        <f t="shared" si="2"/>
        <v>-157</v>
      </c>
      <c r="F112" s="13">
        <v>43</v>
      </c>
    </row>
    <row r="113" spans="1:10" x14ac:dyDescent="0.3">
      <c r="A113" t="s">
        <v>147</v>
      </c>
      <c r="B113" s="2" t="s">
        <v>148</v>
      </c>
      <c r="C113" s="18">
        <v>-214.2</v>
      </c>
      <c r="D113" s="4">
        <v>200</v>
      </c>
      <c r="E113" s="3">
        <f t="shared" si="2"/>
        <v>14</v>
      </c>
      <c r="F113" s="13">
        <v>214</v>
      </c>
    </row>
    <row r="114" spans="1:10" x14ac:dyDescent="0.3">
      <c r="A114" t="s">
        <v>149</v>
      </c>
      <c r="B114" s="2" t="s">
        <v>150</v>
      </c>
      <c r="C114" s="18">
        <v>-821.5</v>
      </c>
      <c r="D114" s="4">
        <v>1200</v>
      </c>
      <c r="E114" s="3">
        <f t="shared" si="2"/>
        <v>-378</v>
      </c>
      <c r="F114" s="13">
        <v>822</v>
      </c>
    </row>
    <row r="115" spans="1:10" x14ac:dyDescent="0.3">
      <c r="A115" t="s">
        <v>151</v>
      </c>
      <c r="B115" s="2" t="s">
        <v>245</v>
      </c>
      <c r="C115" s="18">
        <v>0</v>
      </c>
      <c r="D115" s="4">
        <v>180</v>
      </c>
      <c r="E115" s="3">
        <f t="shared" si="2"/>
        <v>-180</v>
      </c>
      <c r="F115" s="13">
        <v>0</v>
      </c>
    </row>
    <row r="116" spans="1:10" x14ac:dyDescent="0.3">
      <c r="A116" t="s">
        <v>152</v>
      </c>
      <c r="B116" s="2" t="s">
        <v>246</v>
      </c>
      <c r="C116" s="18">
        <v>0</v>
      </c>
      <c r="D116" s="4">
        <v>100</v>
      </c>
      <c r="E116" s="3">
        <f t="shared" si="2"/>
        <v>0</v>
      </c>
      <c r="F116" s="13">
        <v>100</v>
      </c>
    </row>
    <row r="117" spans="1:10" x14ac:dyDescent="0.3">
      <c r="A117" t="s">
        <v>153</v>
      </c>
      <c r="B117" s="2" t="s">
        <v>247</v>
      </c>
      <c r="C117" s="18">
        <v>0</v>
      </c>
      <c r="D117" s="4">
        <v>3200</v>
      </c>
      <c r="E117" s="3">
        <f t="shared" si="2"/>
        <v>-3200</v>
      </c>
      <c r="F117" s="13">
        <f>-F1163</f>
        <v>0</v>
      </c>
    </row>
    <row r="118" spans="1:10" x14ac:dyDescent="0.3">
      <c r="A118" t="s">
        <v>154</v>
      </c>
      <c r="B118" s="2" t="s">
        <v>247</v>
      </c>
      <c r="C118" s="18">
        <v>-2448.5100000000002</v>
      </c>
      <c r="D118" s="4">
        <v>800</v>
      </c>
      <c r="E118" s="3">
        <v>4000</v>
      </c>
      <c r="F118" s="13">
        <v>2500</v>
      </c>
    </row>
    <row r="119" spans="1:10" x14ac:dyDescent="0.3">
      <c r="A119" t="s">
        <v>155</v>
      </c>
      <c r="B119" s="2" t="s">
        <v>248</v>
      </c>
      <c r="C119" s="18">
        <v>0</v>
      </c>
      <c r="D119" s="4">
        <v>300</v>
      </c>
      <c r="E119" s="3">
        <f t="shared" si="2"/>
        <v>-300</v>
      </c>
      <c r="F119" s="13">
        <v>0</v>
      </c>
    </row>
    <row r="120" spans="1:10" x14ac:dyDescent="0.3">
      <c r="A120" t="s">
        <v>293</v>
      </c>
      <c r="B120" s="2" t="s">
        <v>292</v>
      </c>
      <c r="C120" s="18">
        <v>0</v>
      </c>
      <c r="D120" s="4">
        <v>0</v>
      </c>
      <c r="E120" s="3">
        <f t="shared" si="2"/>
        <v>600</v>
      </c>
      <c r="F120" s="13">
        <v>600</v>
      </c>
      <c r="J120" s="5"/>
    </row>
    <row r="121" spans="1:10" x14ac:dyDescent="0.3">
      <c r="A121" t="s">
        <v>157</v>
      </c>
      <c r="B121" s="2" t="s">
        <v>249</v>
      </c>
      <c r="C121" s="18">
        <v>0</v>
      </c>
      <c r="D121" s="4">
        <v>2000</v>
      </c>
      <c r="E121" s="3">
        <f t="shared" si="2"/>
        <v>-500</v>
      </c>
      <c r="F121" s="13">
        <v>1500</v>
      </c>
      <c r="J121" s="5"/>
    </row>
    <row r="122" spans="1:10" x14ac:dyDescent="0.3">
      <c r="A122" s="2" t="s">
        <v>274</v>
      </c>
      <c r="B122" s="2" t="s">
        <v>158</v>
      </c>
      <c r="C122" s="18">
        <v>-104.09</v>
      </c>
      <c r="D122" s="4">
        <v>60</v>
      </c>
      <c r="E122" s="3">
        <f t="shared" si="2"/>
        <v>83</v>
      </c>
      <c r="F122" s="13">
        <v>143</v>
      </c>
      <c r="J122" s="5"/>
    </row>
    <row r="123" spans="1:10" x14ac:dyDescent="0.3">
      <c r="A123" s="2" t="s">
        <v>250</v>
      </c>
      <c r="B123" s="2" t="s">
        <v>298</v>
      </c>
      <c r="C123" s="18">
        <v>-614.01</v>
      </c>
      <c r="D123" s="4">
        <v>0</v>
      </c>
      <c r="E123" s="3">
        <v>615</v>
      </c>
      <c r="F123" s="13">
        <v>615</v>
      </c>
      <c r="J123" s="5"/>
    </row>
    <row r="124" spans="1:10" x14ac:dyDescent="0.3">
      <c r="A124" t="s">
        <v>159</v>
      </c>
      <c r="B124" s="2" t="s">
        <v>299</v>
      </c>
      <c r="C124" s="18">
        <v>-97.6</v>
      </c>
      <c r="D124" s="4">
        <v>220</v>
      </c>
      <c r="E124" s="3">
        <v>0</v>
      </c>
      <c r="F124" s="13">
        <v>136</v>
      </c>
      <c r="J124" s="5"/>
    </row>
    <row r="125" spans="1:10" x14ac:dyDescent="0.3">
      <c r="A125" t="s">
        <v>251</v>
      </c>
      <c r="B125" s="2" t="s">
        <v>300</v>
      </c>
      <c r="C125" s="18">
        <v>-28.76</v>
      </c>
      <c r="D125" s="4">
        <v>0</v>
      </c>
      <c r="E125" s="3">
        <v>0</v>
      </c>
      <c r="F125" s="13">
        <v>40</v>
      </c>
      <c r="J125" s="5"/>
    </row>
    <row r="126" spans="1:10" x14ac:dyDescent="0.3">
      <c r="A126" t="s">
        <v>252</v>
      </c>
      <c r="B126" s="2" t="s">
        <v>253</v>
      </c>
      <c r="C126" s="18">
        <v>-287.68</v>
      </c>
      <c r="D126" s="4">
        <v>0</v>
      </c>
      <c r="E126" s="3">
        <v>0</v>
      </c>
      <c r="F126" s="13">
        <v>402</v>
      </c>
      <c r="J126" s="5"/>
    </row>
    <row r="127" spans="1:10" x14ac:dyDescent="0.3">
      <c r="A127" t="s">
        <v>254</v>
      </c>
      <c r="B127" s="2" t="s">
        <v>255</v>
      </c>
      <c r="C127" s="18">
        <v>-16.43</v>
      </c>
      <c r="D127" s="4">
        <v>0</v>
      </c>
      <c r="E127" s="3">
        <f t="shared" si="2"/>
        <v>23</v>
      </c>
      <c r="F127" s="13">
        <v>23</v>
      </c>
      <c r="J127" s="5"/>
    </row>
    <row r="128" spans="1:10" x14ac:dyDescent="0.3">
      <c r="A128" t="s">
        <v>256</v>
      </c>
      <c r="B128" s="2" t="s">
        <v>257</v>
      </c>
      <c r="C128" s="18">
        <v>-61.64</v>
      </c>
      <c r="D128" s="4">
        <v>0</v>
      </c>
      <c r="E128" s="3">
        <f t="shared" si="2"/>
        <v>86</v>
      </c>
      <c r="F128" s="13">
        <v>86</v>
      </c>
      <c r="J128" s="6"/>
    </row>
    <row r="129" spans="1:10" x14ac:dyDescent="0.3">
      <c r="A129" t="s">
        <v>258</v>
      </c>
      <c r="B129" s="2" t="s">
        <v>259</v>
      </c>
      <c r="C129" s="18">
        <v>-10.26</v>
      </c>
      <c r="D129" s="4">
        <v>0</v>
      </c>
      <c r="E129" s="3">
        <f t="shared" si="2"/>
        <v>14</v>
      </c>
      <c r="F129" s="13">
        <v>14</v>
      </c>
      <c r="J129" s="7"/>
    </row>
    <row r="130" spans="1:10" x14ac:dyDescent="0.3">
      <c r="A130" t="s">
        <v>260</v>
      </c>
      <c r="B130" s="2" t="s">
        <v>261</v>
      </c>
      <c r="C130" s="18">
        <v>-10.26</v>
      </c>
      <c r="D130" s="4">
        <v>0</v>
      </c>
      <c r="E130" s="3">
        <f t="shared" si="2"/>
        <v>14</v>
      </c>
      <c r="F130" s="13">
        <v>14</v>
      </c>
      <c r="J130" s="7"/>
    </row>
    <row r="131" spans="1:10" x14ac:dyDescent="0.3">
      <c r="A131" s="2" t="s">
        <v>295</v>
      </c>
      <c r="B131" s="2" t="s">
        <v>296</v>
      </c>
      <c r="C131" s="18">
        <v>-899.89</v>
      </c>
      <c r="D131" s="4">
        <v>0</v>
      </c>
      <c r="E131" s="3">
        <f t="shared" si="2"/>
        <v>899</v>
      </c>
      <c r="F131" s="13">
        <v>899</v>
      </c>
      <c r="G131" t="s">
        <v>312</v>
      </c>
      <c r="J131" s="7"/>
    </row>
    <row r="132" spans="1:10" x14ac:dyDescent="0.3">
      <c r="A132" s="2" t="s">
        <v>160</v>
      </c>
      <c r="B132" s="2" t="s">
        <v>161</v>
      </c>
      <c r="C132" s="18">
        <v>0</v>
      </c>
      <c r="D132" s="4">
        <v>700</v>
      </c>
      <c r="E132" s="3">
        <f t="shared" si="2"/>
        <v>-500</v>
      </c>
      <c r="F132" s="13">
        <v>200</v>
      </c>
      <c r="J132" s="7"/>
    </row>
    <row r="133" spans="1:10" x14ac:dyDescent="0.3">
      <c r="A133" s="2" t="s">
        <v>162</v>
      </c>
      <c r="B133" s="2" t="s">
        <v>297</v>
      </c>
      <c r="C133" s="18">
        <v>-204.96</v>
      </c>
      <c r="D133" s="4">
        <v>0</v>
      </c>
      <c r="E133" s="3">
        <v>0</v>
      </c>
      <c r="F133" s="13">
        <v>205</v>
      </c>
      <c r="J133" s="7"/>
    </row>
    <row r="134" spans="1:10" x14ac:dyDescent="0.3">
      <c r="A134" s="2" t="s">
        <v>162</v>
      </c>
      <c r="B134" s="2" t="s">
        <v>163</v>
      </c>
      <c r="C134" s="18">
        <v>-533.27</v>
      </c>
      <c r="D134" s="4">
        <v>2200</v>
      </c>
      <c r="E134" s="3">
        <f t="shared" si="2"/>
        <v>-1000</v>
      </c>
      <c r="F134" s="13">
        <v>1200</v>
      </c>
      <c r="J134" s="7"/>
    </row>
    <row r="135" spans="1:10" x14ac:dyDescent="0.3">
      <c r="A135" s="2" t="s">
        <v>164</v>
      </c>
      <c r="B135" s="2" t="s">
        <v>165</v>
      </c>
      <c r="C135" s="18">
        <v>-43.32</v>
      </c>
      <c r="D135" s="4">
        <v>200</v>
      </c>
      <c r="E135" s="3">
        <f t="shared" si="2"/>
        <v>-100</v>
      </c>
      <c r="F135" s="13">
        <v>100</v>
      </c>
      <c r="J135" s="7"/>
    </row>
    <row r="136" spans="1:10" x14ac:dyDescent="0.3">
      <c r="A136" s="2" t="s">
        <v>262</v>
      </c>
      <c r="B136" s="2" t="s">
        <v>263</v>
      </c>
      <c r="C136" s="18">
        <v>-528.79</v>
      </c>
      <c r="D136" s="4">
        <v>0</v>
      </c>
      <c r="E136" s="3">
        <f t="shared" si="2"/>
        <v>5207</v>
      </c>
      <c r="F136" s="13">
        <v>5207</v>
      </c>
      <c r="J136" s="7"/>
    </row>
    <row r="137" spans="1:10" x14ac:dyDescent="0.3">
      <c r="A137" s="2" t="s">
        <v>288</v>
      </c>
      <c r="B137" s="2" t="s">
        <v>289</v>
      </c>
      <c r="C137" s="18">
        <v>0</v>
      </c>
      <c r="D137" s="4">
        <v>0</v>
      </c>
      <c r="E137" s="3">
        <f t="shared" si="2"/>
        <v>100</v>
      </c>
      <c r="F137" s="13">
        <v>100</v>
      </c>
      <c r="J137" s="7"/>
    </row>
    <row r="138" spans="1:10" x14ac:dyDescent="0.3">
      <c r="A138" s="2" t="s">
        <v>280</v>
      </c>
      <c r="B138" s="2" t="s">
        <v>58</v>
      </c>
      <c r="C138" s="18">
        <v>0</v>
      </c>
      <c r="D138" s="4">
        <v>0</v>
      </c>
      <c r="E138" s="3">
        <f t="shared" si="2"/>
        <v>505</v>
      </c>
      <c r="F138" s="13">
        <v>505</v>
      </c>
    </row>
    <row r="139" spans="1:10" x14ac:dyDescent="0.3">
      <c r="A139" s="2" t="s">
        <v>281</v>
      </c>
      <c r="B139" s="2" t="s">
        <v>60</v>
      </c>
      <c r="C139" s="18">
        <v>0</v>
      </c>
      <c r="D139" s="4">
        <v>0</v>
      </c>
      <c r="E139" s="3">
        <f t="shared" si="2"/>
        <v>73</v>
      </c>
      <c r="F139" s="13">
        <v>73</v>
      </c>
      <c r="G139" t="s">
        <v>304</v>
      </c>
    </row>
    <row r="140" spans="1:10" x14ac:dyDescent="0.3">
      <c r="A140" s="2" t="s">
        <v>282</v>
      </c>
      <c r="B140" s="2" t="s">
        <v>62</v>
      </c>
      <c r="C140" s="18">
        <v>0</v>
      </c>
      <c r="D140" s="4">
        <v>0</v>
      </c>
      <c r="E140" s="3">
        <f t="shared" si="2"/>
        <v>729</v>
      </c>
      <c r="F140" s="13">
        <v>729</v>
      </c>
      <c r="G140" t="s">
        <v>304</v>
      </c>
      <c r="H140" t="s">
        <v>304</v>
      </c>
    </row>
    <row r="141" spans="1:10" x14ac:dyDescent="0.3">
      <c r="A141" s="2" t="s">
        <v>283</v>
      </c>
      <c r="B141" s="2" t="s">
        <v>64</v>
      </c>
      <c r="C141" s="18">
        <v>0</v>
      </c>
      <c r="D141" s="4">
        <v>0</v>
      </c>
      <c r="E141" s="3">
        <f t="shared" si="2"/>
        <v>42</v>
      </c>
      <c r="F141" s="13">
        <v>42</v>
      </c>
      <c r="G141" t="s">
        <v>304</v>
      </c>
    </row>
    <row r="142" spans="1:10" x14ac:dyDescent="0.3">
      <c r="A142" s="2" t="s">
        <v>284</v>
      </c>
      <c r="B142" s="2" t="s">
        <v>66</v>
      </c>
      <c r="C142" s="18">
        <v>0</v>
      </c>
      <c r="D142" s="4">
        <v>0</v>
      </c>
      <c r="E142" s="3">
        <f t="shared" si="2"/>
        <v>156</v>
      </c>
      <c r="F142" s="13">
        <v>156</v>
      </c>
    </row>
    <row r="143" spans="1:10" x14ac:dyDescent="0.3">
      <c r="A143" s="2" t="s">
        <v>285</v>
      </c>
      <c r="B143" s="2" t="s">
        <v>68</v>
      </c>
      <c r="C143" s="18">
        <v>0</v>
      </c>
      <c r="D143" s="4">
        <v>0</v>
      </c>
      <c r="E143" s="3">
        <f t="shared" si="2"/>
        <v>26</v>
      </c>
      <c r="F143" s="13">
        <v>26</v>
      </c>
    </row>
    <row r="144" spans="1:10" x14ac:dyDescent="0.3">
      <c r="A144" s="2" t="s">
        <v>286</v>
      </c>
      <c r="B144" s="2" t="s">
        <v>273</v>
      </c>
      <c r="C144" s="18">
        <v>0</v>
      </c>
      <c r="D144" s="4">
        <v>0</v>
      </c>
      <c r="E144" s="3">
        <f t="shared" si="2"/>
        <v>26</v>
      </c>
      <c r="F144" s="13">
        <v>26</v>
      </c>
    </row>
    <row r="145" spans="1:6" x14ac:dyDescent="0.3">
      <c r="A145" s="2" t="s">
        <v>287</v>
      </c>
      <c r="B145" s="2" t="s">
        <v>70</v>
      </c>
      <c r="C145" s="18">
        <v>0</v>
      </c>
      <c r="D145" s="4">
        <v>0</v>
      </c>
      <c r="E145" s="3">
        <v>0</v>
      </c>
      <c r="F145" s="13">
        <v>247</v>
      </c>
    </row>
    <row r="146" spans="1:6" x14ac:dyDescent="0.3">
      <c r="A146" s="2" t="s">
        <v>166</v>
      </c>
      <c r="B146" s="2" t="s">
        <v>167</v>
      </c>
      <c r="C146" s="18">
        <v>0</v>
      </c>
      <c r="D146" s="4">
        <v>700</v>
      </c>
      <c r="E146" s="3">
        <f t="shared" si="2"/>
        <v>-500</v>
      </c>
      <c r="F146" s="13">
        <v>200</v>
      </c>
    </row>
    <row r="147" spans="1:6" x14ac:dyDescent="0.3">
      <c r="A147" s="2" t="s">
        <v>168</v>
      </c>
      <c r="B147" s="2" t="s">
        <v>169</v>
      </c>
      <c r="C147" s="18">
        <v>-2241.4</v>
      </c>
      <c r="D147" s="4">
        <v>1600</v>
      </c>
      <c r="E147" s="3">
        <f t="shared" si="2"/>
        <v>700</v>
      </c>
      <c r="F147" s="13">
        <v>2300</v>
      </c>
    </row>
    <row r="148" spans="1:6" x14ac:dyDescent="0.3">
      <c r="A148" s="2" t="s">
        <v>170</v>
      </c>
      <c r="B148" s="2" t="s">
        <v>171</v>
      </c>
      <c r="C148" s="18">
        <v>-66.239999999999995</v>
      </c>
      <c r="D148" s="4">
        <v>200</v>
      </c>
      <c r="E148" s="3">
        <f t="shared" si="2"/>
        <v>-100</v>
      </c>
      <c r="F148" s="13">
        <v>100</v>
      </c>
    </row>
    <row r="149" spans="1:6" x14ac:dyDescent="0.3">
      <c r="A149" s="2" t="s">
        <v>172</v>
      </c>
      <c r="B149" s="2" t="s">
        <v>156</v>
      </c>
      <c r="C149" s="18">
        <v>0</v>
      </c>
      <c r="D149" s="4">
        <v>100</v>
      </c>
      <c r="E149" s="3">
        <f t="shared" si="2"/>
        <v>-100</v>
      </c>
      <c r="F149" s="13">
        <v>0</v>
      </c>
    </row>
    <row r="150" spans="1:6" x14ac:dyDescent="0.3">
      <c r="A150" s="2" t="s">
        <v>173</v>
      </c>
      <c r="B150" s="2" t="s">
        <v>174</v>
      </c>
      <c r="C150" s="18">
        <v>0</v>
      </c>
      <c r="D150" s="4">
        <v>500</v>
      </c>
      <c r="E150" s="3">
        <f t="shared" si="2"/>
        <v>-250</v>
      </c>
      <c r="F150" s="13">
        <v>250</v>
      </c>
    </row>
    <row r="151" spans="1:6" x14ac:dyDescent="0.3">
      <c r="A151" s="2" t="s">
        <v>265</v>
      </c>
      <c r="B151" s="2" t="s">
        <v>264</v>
      </c>
      <c r="C151" s="18">
        <v>-6.3</v>
      </c>
      <c r="D151" s="4">
        <v>0</v>
      </c>
      <c r="E151" s="3">
        <v>50</v>
      </c>
      <c r="F151" s="13">
        <v>50</v>
      </c>
    </row>
    <row r="152" spans="1:6" x14ac:dyDescent="0.3">
      <c r="A152" s="2" t="s">
        <v>175</v>
      </c>
      <c r="B152" s="2" t="s">
        <v>176</v>
      </c>
      <c r="C152" s="18">
        <v>0</v>
      </c>
      <c r="D152" s="4">
        <v>100</v>
      </c>
      <c r="E152" s="3">
        <v>100</v>
      </c>
      <c r="F152" s="13">
        <v>50</v>
      </c>
    </row>
    <row r="153" spans="1:6" x14ac:dyDescent="0.3">
      <c r="A153" s="2" t="s">
        <v>177</v>
      </c>
      <c r="B153" s="2" t="s">
        <v>178</v>
      </c>
      <c r="C153" s="18">
        <v>-88.08</v>
      </c>
      <c r="D153" s="4">
        <v>100</v>
      </c>
      <c r="E153" s="3">
        <v>-12</v>
      </c>
      <c r="F153" s="13">
        <v>88</v>
      </c>
    </row>
    <row r="154" spans="1:6" x14ac:dyDescent="0.3">
      <c r="A154" s="2" t="s">
        <v>179</v>
      </c>
      <c r="B154" s="2" t="s">
        <v>180</v>
      </c>
      <c r="C154" s="18">
        <v>-57.78</v>
      </c>
      <c r="D154" s="4">
        <v>100</v>
      </c>
      <c r="E154" s="3">
        <v>-44</v>
      </c>
      <c r="F154" s="13">
        <v>58</v>
      </c>
    </row>
    <row r="155" spans="1:6" x14ac:dyDescent="0.3">
      <c r="A155" s="2" t="s">
        <v>181</v>
      </c>
      <c r="B155" s="2" t="s">
        <v>182</v>
      </c>
      <c r="C155" s="18">
        <v>-1.8</v>
      </c>
      <c r="D155" s="4">
        <v>50</v>
      </c>
      <c r="E155" s="3">
        <v>-40</v>
      </c>
      <c r="F155" s="13">
        <v>5</v>
      </c>
    </row>
    <row r="156" spans="1:6" x14ac:dyDescent="0.3">
      <c r="A156" t="s">
        <v>183</v>
      </c>
      <c r="B156" s="2" t="s">
        <v>184</v>
      </c>
      <c r="C156" s="18">
        <v>0</v>
      </c>
      <c r="D156" s="4">
        <v>200</v>
      </c>
      <c r="E156" s="3">
        <v>-200</v>
      </c>
      <c r="F156" s="13">
        <v>0</v>
      </c>
    </row>
    <row r="157" spans="1:6" x14ac:dyDescent="0.3">
      <c r="A157" t="s">
        <v>266</v>
      </c>
      <c r="B157" s="2" t="s">
        <v>210</v>
      </c>
      <c r="C157" s="18">
        <v>-207.6</v>
      </c>
      <c r="D157" s="4">
        <v>0</v>
      </c>
      <c r="E157" s="3">
        <f t="shared" si="2"/>
        <v>300</v>
      </c>
      <c r="F157" s="13">
        <v>300</v>
      </c>
    </row>
    <row r="158" spans="1:6" x14ac:dyDescent="0.3">
      <c r="A158" t="s">
        <v>185</v>
      </c>
      <c r="B158" s="2" t="s">
        <v>186</v>
      </c>
      <c r="C158" s="18">
        <v>-23</v>
      </c>
      <c r="D158" s="4">
        <v>200</v>
      </c>
      <c r="E158" s="3">
        <f t="shared" si="2"/>
        <v>-100</v>
      </c>
      <c r="F158" s="13">
        <v>100</v>
      </c>
    </row>
    <row r="159" spans="1:6" x14ac:dyDescent="0.3">
      <c r="B159" s="2"/>
      <c r="C159" s="18">
        <f>SUM(C38:C158)</f>
        <v>-63842.03</v>
      </c>
      <c r="D159" s="4">
        <f>SUM(D38:D158)</f>
        <v>109152</v>
      </c>
      <c r="E159" s="3">
        <f>SUM(E38:E158)</f>
        <v>18384</v>
      </c>
      <c r="F159" s="13">
        <f>SUM(F38:F158)</f>
        <v>194575</v>
      </c>
    </row>
    <row r="160" spans="1:6" x14ac:dyDescent="0.3">
      <c r="B160" s="1"/>
      <c r="C160" s="20" t="s">
        <v>268</v>
      </c>
      <c r="D160" s="20" t="s">
        <v>269</v>
      </c>
      <c r="E160" s="20" t="s">
        <v>306</v>
      </c>
      <c r="F160" s="24" t="s">
        <v>307</v>
      </c>
    </row>
    <row r="161" spans="2:6" x14ac:dyDescent="0.3">
      <c r="B161" s="10" t="s">
        <v>267</v>
      </c>
      <c r="C161" s="22"/>
      <c r="D161" s="12">
        <f>D36</f>
        <v>114310</v>
      </c>
      <c r="E161" s="8"/>
      <c r="F161" s="12">
        <f>F36</f>
        <v>195729.24</v>
      </c>
    </row>
    <row r="162" spans="2:6" ht="15" thickBot="1" x14ac:dyDescent="0.35">
      <c r="B162" s="10" t="s">
        <v>270</v>
      </c>
      <c r="C162" s="22"/>
      <c r="D162" s="12">
        <f>D159</f>
        <v>109152</v>
      </c>
      <c r="E162" s="8"/>
      <c r="F162" s="12">
        <f>F159</f>
        <v>194575</v>
      </c>
    </row>
    <row r="163" spans="2:6" ht="15" thickBot="1" x14ac:dyDescent="0.35">
      <c r="B163" s="10" t="s">
        <v>306</v>
      </c>
      <c r="C163" s="22"/>
      <c r="D163" s="23">
        <f>D161-D162</f>
        <v>5158</v>
      </c>
      <c r="E163" s="8"/>
      <c r="F163" s="25">
        <f>F161-F162</f>
        <v>1154.2399999999907</v>
      </c>
    </row>
    <row r="164" spans="2:6" x14ac:dyDescent="0.3">
      <c r="B164" s="2"/>
      <c r="C164" s="20"/>
      <c r="D164" s="2"/>
      <c r="E164" s="2"/>
    </row>
    <row r="165" spans="2:6" x14ac:dyDescent="0.3">
      <c r="B165" s="2"/>
      <c r="C165" s="20"/>
      <c r="D165" s="2"/>
      <c r="E165" s="2"/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FAA7-7E17-473E-ADE7-B8DFAE3EC172}">
  <sheetPr codeName="Hárok3">
    <tabColor rgb="FF00B050"/>
  </sheetPr>
  <dimension ref="A1:J166"/>
  <sheetViews>
    <sheetView zoomScale="150" zoomScaleNormal="85" workbookViewId="0">
      <selection activeCell="B6" sqref="B6"/>
    </sheetView>
  </sheetViews>
  <sheetFormatPr defaultRowHeight="14.4" x14ac:dyDescent="0.3"/>
  <cols>
    <col min="1" max="1" width="18.109375" customWidth="1"/>
    <col min="2" max="2" width="29.5546875" customWidth="1"/>
    <col min="3" max="3" width="0.6640625" style="21" customWidth="1"/>
    <col min="4" max="4" width="13.5546875" customWidth="1"/>
    <col min="5" max="5" width="0.6640625" customWidth="1"/>
    <col min="6" max="6" width="14.21875" customWidth="1"/>
  </cols>
  <sheetData>
    <row r="1" spans="1:7" ht="115.2" x14ac:dyDescent="0.3">
      <c r="A1" s="31" t="s">
        <v>0</v>
      </c>
      <c r="B1" s="32" t="s">
        <v>331</v>
      </c>
      <c r="C1" s="33" t="s">
        <v>301</v>
      </c>
      <c r="D1" s="30" t="s">
        <v>302</v>
      </c>
      <c r="E1" s="30" t="s">
        <v>275</v>
      </c>
      <c r="F1" s="30" t="s">
        <v>303</v>
      </c>
      <c r="G1" t="s">
        <v>304</v>
      </c>
    </row>
    <row r="2" spans="1:7" ht="16.2" customHeight="1" x14ac:dyDescent="0.3">
      <c r="A2" s="34" t="s">
        <v>2</v>
      </c>
      <c r="B2" s="36" t="s">
        <v>319</v>
      </c>
      <c r="C2" s="39">
        <v>29736.26</v>
      </c>
      <c r="D2" s="40">
        <v>59000</v>
      </c>
      <c r="E2" s="41">
        <f>F2-D2</f>
        <v>0</v>
      </c>
      <c r="F2" s="42">
        <v>59000</v>
      </c>
      <c r="G2" t="s">
        <v>304</v>
      </c>
    </row>
    <row r="3" spans="1:7" x14ac:dyDescent="0.3">
      <c r="A3" s="34" t="s">
        <v>4</v>
      </c>
      <c r="B3" s="36" t="s">
        <v>320</v>
      </c>
      <c r="C3" s="39">
        <v>5368.92</v>
      </c>
      <c r="D3" s="40">
        <v>19000</v>
      </c>
      <c r="E3" s="41">
        <f t="shared" ref="E3:E35" si="0">F3-D3</f>
        <v>-1000</v>
      </c>
      <c r="F3" s="42">
        <v>18000</v>
      </c>
      <c r="G3" t="s">
        <v>304</v>
      </c>
    </row>
    <row r="4" spans="1:7" x14ac:dyDescent="0.3">
      <c r="A4" s="34" t="s">
        <v>6</v>
      </c>
      <c r="B4" s="36" t="s">
        <v>7</v>
      </c>
      <c r="C4" s="39">
        <v>1055.8399999999999</v>
      </c>
      <c r="D4" s="40">
        <v>3500</v>
      </c>
      <c r="E4" s="41">
        <f t="shared" si="0"/>
        <v>0</v>
      </c>
      <c r="F4" s="42">
        <v>3500</v>
      </c>
    </row>
    <row r="5" spans="1:7" x14ac:dyDescent="0.3">
      <c r="A5" s="34" t="s">
        <v>8</v>
      </c>
      <c r="B5" s="36" t="s">
        <v>9</v>
      </c>
      <c r="C5" s="39">
        <v>234.76</v>
      </c>
      <c r="D5" s="40">
        <v>400</v>
      </c>
      <c r="E5" s="41">
        <f t="shared" si="0"/>
        <v>0</v>
      </c>
      <c r="F5" s="42">
        <v>400</v>
      </c>
    </row>
    <row r="6" spans="1:7" x14ac:dyDescent="0.3">
      <c r="A6" s="34" t="s">
        <v>10</v>
      </c>
      <c r="B6" s="36" t="s">
        <v>11</v>
      </c>
      <c r="C6" s="39">
        <v>216</v>
      </c>
      <c r="D6" s="40">
        <v>300</v>
      </c>
      <c r="E6" s="41">
        <f t="shared" si="0"/>
        <v>0</v>
      </c>
      <c r="F6" s="42">
        <v>300</v>
      </c>
    </row>
    <row r="7" spans="1:7" x14ac:dyDescent="0.3">
      <c r="A7" s="34" t="s">
        <v>12</v>
      </c>
      <c r="B7" s="36" t="s">
        <v>13</v>
      </c>
      <c r="C7" s="39">
        <v>907.4</v>
      </c>
      <c r="D7" s="40">
        <v>2200</v>
      </c>
      <c r="E7" s="41">
        <f t="shared" si="0"/>
        <v>200</v>
      </c>
      <c r="F7" s="42">
        <v>2400</v>
      </c>
    </row>
    <row r="8" spans="1:7" ht="28.8" x14ac:dyDescent="0.3">
      <c r="A8" s="34" t="s">
        <v>14</v>
      </c>
      <c r="B8" s="36" t="s">
        <v>15</v>
      </c>
      <c r="C8" s="39">
        <v>174.65</v>
      </c>
      <c r="D8" s="40">
        <v>250</v>
      </c>
      <c r="E8" s="41">
        <f t="shared" si="0"/>
        <v>50</v>
      </c>
      <c r="F8" s="42">
        <v>300</v>
      </c>
    </row>
    <row r="9" spans="1:7" x14ac:dyDescent="0.3">
      <c r="A9" s="34" t="s">
        <v>16</v>
      </c>
      <c r="B9" s="36" t="s">
        <v>17</v>
      </c>
      <c r="C9" s="39">
        <v>2523</v>
      </c>
      <c r="D9" s="40">
        <v>3900</v>
      </c>
      <c r="E9" s="41">
        <f t="shared" si="0"/>
        <v>0</v>
      </c>
      <c r="F9" s="42">
        <v>3900</v>
      </c>
    </row>
    <row r="10" spans="1:7" x14ac:dyDescent="0.3">
      <c r="A10" s="34" t="s">
        <v>18</v>
      </c>
      <c r="B10" s="36" t="s">
        <v>19</v>
      </c>
      <c r="C10" s="39">
        <v>135</v>
      </c>
      <c r="D10" s="40">
        <v>50</v>
      </c>
      <c r="E10" s="41">
        <f t="shared" si="0"/>
        <v>150</v>
      </c>
      <c r="F10" s="42">
        <v>200</v>
      </c>
    </row>
    <row r="11" spans="1:7" x14ac:dyDescent="0.3">
      <c r="A11" s="34" t="s">
        <v>187</v>
      </c>
      <c r="B11" s="36" t="s">
        <v>188</v>
      </c>
      <c r="C11" s="39">
        <v>104</v>
      </c>
      <c r="D11" s="40">
        <v>0</v>
      </c>
      <c r="E11" s="41">
        <f t="shared" si="0"/>
        <v>150</v>
      </c>
      <c r="F11" s="42">
        <v>150</v>
      </c>
    </row>
    <row r="12" spans="1:7" ht="16.8" customHeight="1" x14ac:dyDescent="0.3">
      <c r="A12" s="34" t="s">
        <v>20</v>
      </c>
      <c r="B12" s="36" t="s">
        <v>21</v>
      </c>
      <c r="C12" s="39">
        <v>0</v>
      </c>
      <c r="D12" s="40">
        <v>500</v>
      </c>
      <c r="E12" s="41">
        <f t="shared" si="0"/>
        <v>-320</v>
      </c>
      <c r="F12" s="42">
        <v>180</v>
      </c>
    </row>
    <row r="13" spans="1:7" x14ac:dyDescent="0.3">
      <c r="A13" s="34" t="s">
        <v>22</v>
      </c>
      <c r="B13" s="36" t="s">
        <v>23</v>
      </c>
      <c r="C13" s="39">
        <v>711.93</v>
      </c>
      <c r="D13" s="40">
        <v>1300</v>
      </c>
      <c r="E13" s="41">
        <f t="shared" si="0"/>
        <v>-200</v>
      </c>
      <c r="F13" s="42">
        <v>1100</v>
      </c>
    </row>
    <row r="14" spans="1:7" x14ac:dyDescent="0.3">
      <c r="A14" s="34" t="s">
        <v>24</v>
      </c>
      <c r="B14" s="36" t="s">
        <v>25</v>
      </c>
      <c r="C14" s="39">
        <v>0</v>
      </c>
      <c r="D14" s="40">
        <v>100</v>
      </c>
      <c r="E14" s="41">
        <f t="shared" si="0"/>
        <v>0</v>
      </c>
      <c r="F14" s="42">
        <v>100</v>
      </c>
    </row>
    <row r="15" spans="1:7" x14ac:dyDescent="0.3">
      <c r="A15" s="34" t="s">
        <v>189</v>
      </c>
      <c r="B15" s="36" t="s">
        <v>190</v>
      </c>
      <c r="C15" s="39">
        <v>19.8</v>
      </c>
      <c r="D15" s="40">
        <v>0</v>
      </c>
      <c r="E15" s="41">
        <f t="shared" si="0"/>
        <v>50</v>
      </c>
      <c r="F15" s="42">
        <v>50</v>
      </c>
    </row>
    <row r="16" spans="1:7" x14ac:dyDescent="0.3">
      <c r="A16" s="34" t="s">
        <v>26</v>
      </c>
      <c r="B16" s="36" t="s">
        <v>27</v>
      </c>
      <c r="C16" s="39">
        <v>339.5</v>
      </c>
      <c r="D16" s="40">
        <v>1090</v>
      </c>
      <c r="E16" s="41">
        <f t="shared" si="0"/>
        <v>-290</v>
      </c>
      <c r="F16" s="42">
        <v>800</v>
      </c>
    </row>
    <row r="17" spans="1:7" x14ac:dyDescent="0.3">
      <c r="A17" s="34" t="s">
        <v>28</v>
      </c>
      <c r="B17" s="36" t="s">
        <v>29</v>
      </c>
      <c r="C17" s="39">
        <v>0</v>
      </c>
      <c r="D17" s="40">
        <v>100</v>
      </c>
      <c r="E17" s="41">
        <f t="shared" si="0"/>
        <v>1200</v>
      </c>
      <c r="F17" s="42">
        <v>1300</v>
      </c>
    </row>
    <row r="18" spans="1:7" x14ac:dyDescent="0.3">
      <c r="A18" s="34" t="s">
        <v>30</v>
      </c>
      <c r="B18" s="36" t="s">
        <v>31</v>
      </c>
      <c r="C18" s="39">
        <v>40</v>
      </c>
      <c r="D18" s="40">
        <v>40</v>
      </c>
      <c r="E18" s="41">
        <f t="shared" si="0"/>
        <v>0</v>
      </c>
      <c r="F18" s="61">
        <v>40</v>
      </c>
    </row>
    <row r="19" spans="1:7" x14ac:dyDescent="0.3">
      <c r="A19" s="34" t="s">
        <v>32</v>
      </c>
      <c r="B19" s="36" t="s">
        <v>318</v>
      </c>
      <c r="C19" s="39">
        <v>0</v>
      </c>
      <c r="D19" s="40">
        <v>600</v>
      </c>
      <c r="E19" s="41">
        <f t="shared" si="0"/>
        <v>-100</v>
      </c>
      <c r="F19" s="61">
        <v>500</v>
      </c>
    </row>
    <row r="20" spans="1:7" x14ac:dyDescent="0.3">
      <c r="A20" s="34" t="s">
        <v>34</v>
      </c>
      <c r="B20" s="36" t="s">
        <v>35</v>
      </c>
      <c r="C20" s="39">
        <v>50.6</v>
      </c>
      <c r="D20" s="40">
        <v>0</v>
      </c>
      <c r="E20" s="41">
        <f t="shared" si="0"/>
        <v>51</v>
      </c>
      <c r="F20" s="42">
        <v>51</v>
      </c>
    </row>
    <row r="21" spans="1:7" x14ac:dyDescent="0.3">
      <c r="A21" s="34" t="s">
        <v>36</v>
      </c>
      <c r="B21" s="36" t="s">
        <v>37</v>
      </c>
      <c r="C21" s="39">
        <v>0</v>
      </c>
      <c r="D21" s="40">
        <v>100</v>
      </c>
      <c r="E21" s="41">
        <f t="shared" si="0"/>
        <v>0</v>
      </c>
      <c r="F21" s="42">
        <v>100</v>
      </c>
    </row>
    <row r="22" spans="1:7" x14ac:dyDescent="0.3">
      <c r="A22" s="34" t="s">
        <v>38</v>
      </c>
      <c r="B22" s="36" t="s">
        <v>39</v>
      </c>
      <c r="C22" s="39">
        <v>651.57000000000005</v>
      </c>
      <c r="D22" s="40">
        <v>3800</v>
      </c>
      <c r="E22" s="41">
        <f t="shared" si="0"/>
        <v>0</v>
      </c>
      <c r="F22" s="42">
        <v>3800</v>
      </c>
    </row>
    <row r="23" spans="1:7" x14ac:dyDescent="0.3">
      <c r="A23" s="34" t="s">
        <v>191</v>
      </c>
      <c r="B23" s="36" t="s">
        <v>321</v>
      </c>
      <c r="C23" s="39">
        <v>69192.19</v>
      </c>
      <c r="D23" s="40">
        <v>0</v>
      </c>
      <c r="E23" s="41">
        <f t="shared" si="0"/>
        <v>69192</v>
      </c>
      <c r="F23" s="61">
        <v>69192</v>
      </c>
    </row>
    <row r="24" spans="1:7" x14ac:dyDescent="0.3">
      <c r="A24" s="34" t="s">
        <v>40</v>
      </c>
      <c r="B24" s="36" t="s">
        <v>41</v>
      </c>
      <c r="C24" s="39">
        <v>30</v>
      </c>
      <c r="D24" s="40">
        <v>1400</v>
      </c>
      <c r="E24" s="41">
        <f t="shared" si="0"/>
        <v>-600</v>
      </c>
      <c r="F24" s="61">
        <v>800</v>
      </c>
      <c r="G24" t="s">
        <v>304</v>
      </c>
    </row>
    <row r="25" spans="1:7" x14ac:dyDescent="0.3">
      <c r="A25" s="34" t="s">
        <v>291</v>
      </c>
      <c r="B25" s="36" t="s">
        <v>278</v>
      </c>
      <c r="C25" s="39">
        <v>805.47</v>
      </c>
      <c r="D25" s="40">
        <v>0</v>
      </c>
      <c r="E25" s="41">
        <v>5595</v>
      </c>
      <c r="F25" s="61">
        <v>5595</v>
      </c>
    </row>
    <row r="26" spans="1:7" x14ac:dyDescent="0.3">
      <c r="A26" s="34" t="s">
        <v>42</v>
      </c>
      <c r="B26" s="36" t="s">
        <v>277</v>
      </c>
      <c r="C26" s="39">
        <v>142.15</v>
      </c>
      <c r="D26" s="40">
        <v>0</v>
      </c>
      <c r="E26" s="41">
        <f t="shared" si="0"/>
        <v>987.24</v>
      </c>
      <c r="F26" s="61">
        <v>987.24</v>
      </c>
    </row>
    <row r="27" spans="1:7" x14ac:dyDescent="0.3">
      <c r="A27" s="34" t="s">
        <v>193</v>
      </c>
      <c r="B27" s="36" t="s">
        <v>194</v>
      </c>
      <c r="C27" s="39">
        <v>1083.23</v>
      </c>
      <c r="D27" s="40">
        <v>0</v>
      </c>
      <c r="E27" s="41">
        <f t="shared" si="0"/>
        <v>2000</v>
      </c>
      <c r="F27" s="42">
        <v>2000</v>
      </c>
    </row>
    <row r="28" spans="1:7" x14ac:dyDescent="0.3">
      <c r="A28" s="34" t="s">
        <v>193</v>
      </c>
      <c r="B28" s="36" t="s">
        <v>322</v>
      </c>
      <c r="C28" s="39">
        <v>3330</v>
      </c>
      <c r="D28" s="40">
        <v>0</v>
      </c>
      <c r="E28" s="41">
        <f t="shared" si="0"/>
        <v>5730</v>
      </c>
      <c r="F28" s="61">
        <v>5730</v>
      </c>
    </row>
    <row r="29" spans="1:7" x14ac:dyDescent="0.3">
      <c r="A29" s="34" t="s">
        <v>42</v>
      </c>
      <c r="B29" s="36" t="s">
        <v>196</v>
      </c>
      <c r="C29" s="39">
        <v>0</v>
      </c>
      <c r="D29" s="40">
        <v>960</v>
      </c>
      <c r="E29" s="41">
        <v>0</v>
      </c>
      <c r="F29" s="42">
        <v>960</v>
      </c>
    </row>
    <row r="30" spans="1:7" x14ac:dyDescent="0.3">
      <c r="A30" s="34" t="s">
        <v>197</v>
      </c>
      <c r="B30" s="36" t="s">
        <v>198</v>
      </c>
      <c r="C30" s="39">
        <v>40.229999999999997</v>
      </c>
      <c r="D30" s="40">
        <v>0</v>
      </c>
      <c r="E30" s="41">
        <f t="shared" si="0"/>
        <v>40</v>
      </c>
      <c r="F30" s="42">
        <v>40</v>
      </c>
    </row>
    <row r="31" spans="1:7" x14ac:dyDescent="0.3">
      <c r="A31" s="34" t="s">
        <v>199</v>
      </c>
      <c r="B31" s="36" t="s">
        <v>200</v>
      </c>
      <c r="C31" s="39">
        <v>680</v>
      </c>
      <c r="D31" s="40">
        <v>0</v>
      </c>
      <c r="E31" s="41">
        <f t="shared" si="0"/>
        <v>680</v>
      </c>
      <c r="F31" s="42">
        <v>680</v>
      </c>
    </row>
    <row r="32" spans="1:7" x14ac:dyDescent="0.3">
      <c r="A32" s="34" t="s">
        <v>43</v>
      </c>
      <c r="B32" s="36" t="s">
        <v>201</v>
      </c>
      <c r="C32" s="39">
        <v>298.33999999999997</v>
      </c>
      <c r="D32" s="40">
        <v>0</v>
      </c>
      <c r="E32" s="41">
        <f t="shared" si="0"/>
        <v>298</v>
      </c>
      <c r="F32" s="42">
        <v>298</v>
      </c>
    </row>
    <row r="33" spans="1:9" x14ac:dyDescent="0.3">
      <c r="A33" s="34" t="s">
        <v>43</v>
      </c>
      <c r="B33" s="36" t="s">
        <v>44</v>
      </c>
      <c r="C33" s="39">
        <v>76.08</v>
      </c>
      <c r="D33" s="40">
        <v>3520</v>
      </c>
      <c r="E33" s="41">
        <f t="shared" si="0"/>
        <v>-3444</v>
      </c>
      <c r="F33" s="42">
        <v>76</v>
      </c>
    </row>
    <row r="34" spans="1:9" ht="28.8" x14ac:dyDescent="0.3">
      <c r="A34" s="34" t="s">
        <v>45</v>
      </c>
      <c r="B34" s="36" t="s">
        <v>46</v>
      </c>
      <c r="C34" s="39">
        <v>0</v>
      </c>
      <c r="D34" s="40">
        <v>6000</v>
      </c>
      <c r="E34" s="41">
        <f t="shared" si="0"/>
        <v>0</v>
      </c>
      <c r="F34" s="42">
        <v>6000</v>
      </c>
    </row>
    <row r="35" spans="1:9" ht="28.8" x14ac:dyDescent="0.3">
      <c r="A35" s="34" t="s">
        <v>47</v>
      </c>
      <c r="B35" s="36" t="s">
        <v>48</v>
      </c>
      <c r="C35" s="39">
        <v>0</v>
      </c>
      <c r="D35" s="40">
        <v>6200</v>
      </c>
      <c r="E35" s="41">
        <f t="shared" si="0"/>
        <v>0</v>
      </c>
      <c r="F35" s="61">
        <v>6200</v>
      </c>
    </row>
    <row r="36" spans="1:9" x14ac:dyDescent="0.3">
      <c r="A36" s="34"/>
      <c r="B36" s="37" t="s">
        <v>305</v>
      </c>
      <c r="C36" s="43">
        <f>SUM(C2:C35)</f>
        <v>117946.92</v>
      </c>
      <c r="D36" s="44">
        <f>SUM(D2:D35)</f>
        <v>114310</v>
      </c>
      <c r="E36" s="44">
        <f>SUM(E2:E35)</f>
        <v>80419.240000000005</v>
      </c>
      <c r="F36" s="45">
        <f>SUM(F2:F35)</f>
        <v>194729.24</v>
      </c>
    </row>
    <row r="37" spans="1:9" ht="132.6" customHeight="1" x14ac:dyDescent="0.3">
      <c r="A37" s="34"/>
      <c r="B37" s="38"/>
      <c r="C37" s="46"/>
      <c r="D37" s="47"/>
      <c r="E37" s="47"/>
      <c r="F37" s="48"/>
    </row>
    <row r="38" spans="1:9" ht="115.2" x14ac:dyDescent="0.3">
      <c r="A38" s="31" t="s">
        <v>0</v>
      </c>
      <c r="B38" s="32" t="s">
        <v>326</v>
      </c>
      <c r="C38" s="33" t="s">
        <v>301</v>
      </c>
      <c r="D38" s="30" t="s">
        <v>302</v>
      </c>
      <c r="E38" s="30" t="s">
        <v>275</v>
      </c>
      <c r="F38" s="30" t="s">
        <v>303</v>
      </c>
    </row>
    <row r="39" spans="1:9" x14ac:dyDescent="0.3">
      <c r="A39" s="35" t="s">
        <v>49</v>
      </c>
      <c r="B39" s="36" t="s">
        <v>50</v>
      </c>
      <c r="C39" s="39">
        <v>-24712.65</v>
      </c>
      <c r="D39" s="40">
        <v>39900</v>
      </c>
      <c r="E39" s="41">
        <f t="shared" ref="E39:E105" si="1">F39-D39</f>
        <v>8843</v>
      </c>
      <c r="F39" s="49">
        <v>48743</v>
      </c>
      <c r="H39">
        <f>G160</f>
        <v>0</v>
      </c>
    </row>
    <row r="40" spans="1:9" x14ac:dyDescent="0.3">
      <c r="A40" s="34" t="s">
        <v>51</v>
      </c>
      <c r="B40" s="36" t="s">
        <v>52</v>
      </c>
      <c r="C40" s="39">
        <v>-663.07</v>
      </c>
      <c r="D40" s="40">
        <v>400</v>
      </c>
      <c r="E40" s="41">
        <f t="shared" si="1"/>
        <v>900</v>
      </c>
      <c r="F40" s="49">
        <v>1300</v>
      </c>
      <c r="G40">
        <v>900</v>
      </c>
    </row>
    <row r="41" spans="1:9" x14ac:dyDescent="0.3">
      <c r="A41" s="34" t="s">
        <v>53</v>
      </c>
      <c r="B41" s="36" t="s">
        <v>54</v>
      </c>
      <c r="C41" s="39">
        <v>0</v>
      </c>
      <c r="D41" s="40">
        <v>1300</v>
      </c>
      <c r="E41" s="41">
        <f t="shared" si="1"/>
        <v>-1300</v>
      </c>
      <c r="F41" s="49">
        <v>0</v>
      </c>
    </row>
    <row r="42" spans="1:9" x14ac:dyDescent="0.3">
      <c r="A42" s="34" t="s">
        <v>55</v>
      </c>
      <c r="B42" s="36" t="s">
        <v>56</v>
      </c>
      <c r="C42" s="39">
        <v>-2.87</v>
      </c>
      <c r="D42" s="40">
        <v>2100</v>
      </c>
      <c r="E42" s="41">
        <f t="shared" si="1"/>
        <v>-2000</v>
      </c>
      <c r="F42" s="49">
        <v>100</v>
      </c>
      <c r="G42" t="s">
        <v>304</v>
      </c>
    </row>
    <row r="43" spans="1:9" x14ac:dyDescent="0.3">
      <c r="A43" s="34" t="s">
        <v>57</v>
      </c>
      <c r="B43" s="36" t="s">
        <v>58</v>
      </c>
      <c r="C43" s="39">
        <v>-1290.06</v>
      </c>
      <c r="D43" s="40">
        <v>2900</v>
      </c>
      <c r="E43" s="41">
        <f t="shared" si="1"/>
        <v>499</v>
      </c>
      <c r="F43" s="49">
        <v>3399</v>
      </c>
    </row>
    <row r="44" spans="1:9" ht="16.2" customHeight="1" x14ac:dyDescent="0.3">
      <c r="A44" s="34" t="s">
        <v>59</v>
      </c>
      <c r="B44" s="36" t="s">
        <v>60</v>
      </c>
      <c r="C44" s="39">
        <v>-322.57</v>
      </c>
      <c r="D44" s="40">
        <v>800</v>
      </c>
      <c r="E44" s="41">
        <f t="shared" si="1"/>
        <v>-170</v>
      </c>
      <c r="F44" s="49">
        <v>630</v>
      </c>
    </row>
    <row r="45" spans="1:9" ht="16.2" customHeight="1" x14ac:dyDescent="0.3">
      <c r="A45" s="34" t="s">
        <v>61</v>
      </c>
      <c r="B45" s="36" t="s">
        <v>62</v>
      </c>
      <c r="C45" s="39">
        <v>-3239.41</v>
      </c>
      <c r="D45" s="40">
        <v>7300</v>
      </c>
      <c r="E45" s="41">
        <f t="shared" si="1"/>
        <v>-1075</v>
      </c>
      <c r="F45" s="49">
        <v>6225</v>
      </c>
      <c r="I45" s="1"/>
    </row>
    <row r="46" spans="1:9" ht="16.2" customHeight="1" x14ac:dyDescent="0.3">
      <c r="A46" s="34" t="s">
        <v>63</v>
      </c>
      <c r="B46" s="36" t="s">
        <v>64</v>
      </c>
      <c r="C46" s="39">
        <v>-184.93</v>
      </c>
      <c r="D46" s="40">
        <v>620</v>
      </c>
      <c r="E46" s="41">
        <f t="shared" si="1"/>
        <v>714</v>
      </c>
      <c r="F46" s="49">
        <v>1334</v>
      </c>
    </row>
    <row r="47" spans="1:9" ht="16.2" customHeight="1" x14ac:dyDescent="0.3">
      <c r="A47" s="34" t="s">
        <v>65</v>
      </c>
      <c r="B47" s="36" t="s">
        <v>66</v>
      </c>
      <c r="C47" s="39">
        <v>-574.02</v>
      </c>
      <c r="D47" s="40">
        <v>1650</v>
      </c>
      <c r="E47" s="41">
        <f t="shared" si="1"/>
        <v>-1291</v>
      </c>
      <c r="F47" s="49">
        <v>359</v>
      </c>
    </row>
    <row r="48" spans="1:9" ht="16.2" customHeight="1" x14ac:dyDescent="0.3">
      <c r="A48" s="34" t="s">
        <v>67</v>
      </c>
      <c r="B48" s="36" t="s">
        <v>68</v>
      </c>
      <c r="C48" s="39">
        <v>-175.81</v>
      </c>
      <c r="D48" s="40">
        <v>650</v>
      </c>
      <c r="E48" s="41">
        <f t="shared" si="1"/>
        <v>-297</v>
      </c>
      <c r="F48" s="49">
        <v>353</v>
      </c>
    </row>
    <row r="49" spans="1:7" ht="16.2" customHeight="1" x14ac:dyDescent="0.3">
      <c r="A49" s="34" t="s">
        <v>272</v>
      </c>
      <c r="B49" s="36" t="s">
        <v>273</v>
      </c>
      <c r="C49" s="39">
        <v>-54.5</v>
      </c>
      <c r="D49" s="40">
        <v>0</v>
      </c>
      <c r="E49" s="41">
        <f t="shared" si="1"/>
        <v>91</v>
      </c>
      <c r="F49" s="49">
        <v>91</v>
      </c>
    </row>
    <row r="50" spans="1:7" ht="16.2" customHeight="1" x14ac:dyDescent="0.3">
      <c r="A50" s="34" t="s">
        <v>69</v>
      </c>
      <c r="B50" s="36" t="s">
        <v>70</v>
      </c>
      <c r="C50" s="39">
        <v>-1098.98</v>
      </c>
      <c r="D50" s="40">
        <v>2400</v>
      </c>
      <c r="E50" s="41">
        <f t="shared" si="1"/>
        <v>1046</v>
      </c>
      <c r="F50" s="49">
        <v>3446</v>
      </c>
    </row>
    <row r="51" spans="1:7" x14ac:dyDescent="0.3">
      <c r="A51" s="34" t="s">
        <v>72</v>
      </c>
      <c r="B51" s="36" t="s">
        <v>323</v>
      </c>
      <c r="C51" s="39">
        <v>0</v>
      </c>
      <c r="D51" s="40">
        <v>2300</v>
      </c>
      <c r="E51" s="41">
        <f t="shared" si="1"/>
        <v>-2100</v>
      </c>
      <c r="F51" s="49">
        <v>200</v>
      </c>
      <c r="G51">
        <v>2100</v>
      </c>
    </row>
    <row r="52" spans="1:7" x14ac:dyDescent="0.3">
      <c r="A52" s="34" t="s">
        <v>73</v>
      </c>
      <c r="B52" s="36" t="s">
        <v>324</v>
      </c>
      <c r="C52" s="39">
        <v>-4768.67</v>
      </c>
      <c r="D52" s="40">
        <v>6000</v>
      </c>
      <c r="E52" s="41">
        <f t="shared" si="1"/>
        <v>500</v>
      </c>
      <c r="F52" s="49">
        <v>6500</v>
      </c>
    </row>
    <row r="53" spans="1:7" x14ac:dyDescent="0.3">
      <c r="A53" s="34" t="s">
        <v>75</v>
      </c>
      <c r="B53" s="36" t="s">
        <v>325</v>
      </c>
      <c r="C53" s="39">
        <v>-22.28</v>
      </c>
      <c r="D53" s="40">
        <v>100</v>
      </c>
      <c r="E53" s="41">
        <f t="shared" si="1"/>
        <v>-50</v>
      </c>
      <c r="F53" s="49">
        <v>50</v>
      </c>
    </row>
    <row r="54" spans="1:7" x14ac:dyDescent="0.3">
      <c r="A54" s="34" t="s">
        <v>77</v>
      </c>
      <c r="B54" s="36" t="s">
        <v>78</v>
      </c>
      <c r="C54" s="39">
        <v>0</v>
      </c>
      <c r="D54" s="40">
        <v>100</v>
      </c>
      <c r="E54" s="41">
        <f t="shared" si="1"/>
        <v>-50</v>
      </c>
      <c r="F54" s="49">
        <v>50</v>
      </c>
    </row>
    <row r="55" spans="1:7" x14ac:dyDescent="0.3">
      <c r="A55" s="34" t="s">
        <v>79</v>
      </c>
      <c r="B55" s="36" t="s">
        <v>80</v>
      </c>
      <c r="C55" s="39">
        <v>-392.95</v>
      </c>
      <c r="D55" s="40">
        <v>500</v>
      </c>
      <c r="E55" s="41">
        <f t="shared" si="1"/>
        <v>0</v>
      </c>
      <c r="F55" s="49">
        <v>500</v>
      </c>
    </row>
    <row r="56" spans="1:7" ht="28.8" x14ac:dyDescent="0.3">
      <c r="A56" s="34" t="s">
        <v>81</v>
      </c>
      <c r="B56" s="36" t="s">
        <v>82</v>
      </c>
      <c r="C56" s="39">
        <v>-144</v>
      </c>
      <c r="D56" s="40">
        <v>90</v>
      </c>
      <c r="E56" s="41">
        <f t="shared" si="1"/>
        <v>54</v>
      </c>
      <c r="F56" s="49">
        <v>144</v>
      </c>
    </row>
    <row r="57" spans="1:7" x14ac:dyDescent="0.3">
      <c r="A57" s="34" t="s">
        <v>83</v>
      </c>
      <c r="B57" s="36" t="s">
        <v>84</v>
      </c>
      <c r="C57" s="39">
        <v>-230.16</v>
      </c>
      <c r="D57" s="40">
        <v>700</v>
      </c>
      <c r="E57" s="41">
        <f t="shared" si="1"/>
        <v>0</v>
      </c>
      <c r="F57" s="49">
        <v>700</v>
      </c>
    </row>
    <row r="58" spans="1:7" x14ac:dyDescent="0.3">
      <c r="A58" s="34" t="s">
        <v>85</v>
      </c>
      <c r="B58" s="36" t="s">
        <v>86</v>
      </c>
      <c r="C58" s="39">
        <v>0</v>
      </c>
      <c r="D58" s="40">
        <v>500</v>
      </c>
      <c r="E58" s="41">
        <f t="shared" si="1"/>
        <v>-300</v>
      </c>
      <c r="F58" s="49">
        <v>200</v>
      </c>
    </row>
    <row r="59" spans="1:7" ht="28.8" x14ac:dyDescent="0.3">
      <c r="A59" s="35" t="s">
        <v>87</v>
      </c>
      <c r="B59" s="36" t="s">
        <v>88</v>
      </c>
      <c r="C59" s="39">
        <v>-775.4</v>
      </c>
      <c r="D59" s="40">
        <v>500</v>
      </c>
      <c r="E59" s="41">
        <f t="shared" si="1"/>
        <v>300</v>
      </c>
      <c r="F59" s="49">
        <v>800</v>
      </c>
    </row>
    <row r="60" spans="1:7" ht="14.4" customHeight="1" x14ac:dyDescent="0.3">
      <c r="A60" s="34" t="s">
        <v>89</v>
      </c>
      <c r="B60" s="36" t="s">
        <v>90</v>
      </c>
      <c r="C60" s="39">
        <v>0</v>
      </c>
      <c r="D60" s="40">
        <v>700</v>
      </c>
      <c r="E60" s="41">
        <f t="shared" si="1"/>
        <v>-500</v>
      </c>
      <c r="F60" s="49">
        <v>200</v>
      </c>
    </row>
    <row r="61" spans="1:7" ht="14.4" customHeight="1" x14ac:dyDescent="0.3">
      <c r="A61" s="34" t="s">
        <v>91</v>
      </c>
      <c r="B61" s="36" t="s">
        <v>92</v>
      </c>
      <c r="C61" s="39">
        <v>-1573.61</v>
      </c>
      <c r="D61" s="40">
        <v>2700</v>
      </c>
      <c r="E61" s="41">
        <f t="shared" si="1"/>
        <v>-400</v>
      </c>
      <c r="F61" s="49">
        <v>2300</v>
      </c>
    </row>
    <row r="62" spans="1:7" ht="14.4" customHeight="1" x14ac:dyDescent="0.3">
      <c r="A62" s="34" t="s">
        <v>93</v>
      </c>
      <c r="B62" s="36" t="s">
        <v>94</v>
      </c>
      <c r="C62" s="39">
        <v>0</v>
      </c>
      <c r="D62" s="40">
        <v>150</v>
      </c>
      <c r="E62" s="41">
        <v>0</v>
      </c>
      <c r="F62" s="49">
        <v>50</v>
      </c>
    </row>
    <row r="63" spans="1:7" ht="14.4" customHeight="1" x14ac:dyDescent="0.3">
      <c r="A63" s="34" t="s">
        <v>95</v>
      </c>
      <c r="B63" s="36" t="s">
        <v>96</v>
      </c>
      <c r="C63" s="39">
        <v>0</v>
      </c>
      <c r="D63" s="40">
        <v>500</v>
      </c>
      <c r="E63" s="41">
        <f t="shared" si="1"/>
        <v>-400</v>
      </c>
      <c r="F63" s="49">
        <v>100</v>
      </c>
    </row>
    <row r="64" spans="1:7" ht="14.4" customHeight="1" x14ac:dyDescent="0.3">
      <c r="A64" s="34" t="s">
        <v>97</v>
      </c>
      <c r="B64" s="36" t="s">
        <v>98</v>
      </c>
      <c r="C64" s="39">
        <v>-1126</v>
      </c>
      <c r="D64" s="40">
        <v>900</v>
      </c>
      <c r="E64" s="41">
        <f t="shared" si="1"/>
        <v>300</v>
      </c>
      <c r="F64" s="49">
        <v>1200</v>
      </c>
    </row>
    <row r="65" spans="1:8" ht="14.4" customHeight="1" x14ac:dyDescent="0.3">
      <c r="A65" s="34" t="s">
        <v>99</v>
      </c>
      <c r="B65" s="36" t="s">
        <v>317</v>
      </c>
      <c r="C65" s="39">
        <v>-190.35</v>
      </c>
      <c r="D65" s="40">
        <v>1750</v>
      </c>
      <c r="E65" s="41">
        <f t="shared" si="1"/>
        <v>-850</v>
      </c>
      <c r="F65" s="49">
        <v>900</v>
      </c>
    </row>
    <row r="66" spans="1:8" ht="28.8" x14ac:dyDescent="0.3">
      <c r="A66" s="34" t="s">
        <v>101</v>
      </c>
      <c r="B66" s="36" t="s">
        <v>102</v>
      </c>
      <c r="C66" s="39">
        <v>-412.9</v>
      </c>
      <c r="D66" s="40">
        <v>800</v>
      </c>
      <c r="E66" s="41">
        <f t="shared" si="1"/>
        <v>-100</v>
      </c>
      <c r="F66" s="49">
        <v>700</v>
      </c>
    </row>
    <row r="67" spans="1:8" ht="19.8" customHeight="1" x14ac:dyDescent="0.3">
      <c r="A67" s="34" t="s">
        <v>103</v>
      </c>
      <c r="B67" s="36" t="s">
        <v>104</v>
      </c>
      <c r="C67" s="39">
        <v>-984.89</v>
      </c>
      <c r="D67" s="40">
        <v>400</v>
      </c>
      <c r="E67" s="41">
        <f t="shared" si="1"/>
        <v>600</v>
      </c>
      <c r="F67" s="49">
        <v>1000</v>
      </c>
    </row>
    <row r="68" spans="1:8" ht="28.8" x14ac:dyDescent="0.3">
      <c r="A68" s="34" t="s">
        <v>105</v>
      </c>
      <c r="B68" s="36" t="s">
        <v>106</v>
      </c>
      <c r="C68" s="39">
        <v>-357.15</v>
      </c>
      <c r="D68" s="40">
        <v>500</v>
      </c>
      <c r="E68" s="41">
        <f t="shared" si="1"/>
        <v>-140</v>
      </c>
      <c r="F68" s="49">
        <v>360</v>
      </c>
    </row>
    <row r="69" spans="1:8" x14ac:dyDescent="0.3">
      <c r="A69" s="34" t="s">
        <v>107</v>
      </c>
      <c r="B69" s="36" t="s">
        <v>108</v>
      </c>
      <c r="C69" s="39">
        <v>0</v>
      </c>
      <c r="D69" s="40">
        <v>50</v>
      </c>
      <c r="E69" s="41">
        <f t="shared" si="1"/>
        <v>-30</v>
      </c>
      <c r="F69" s="49">
        <v>20</v>
      </c>
    </row>
    <row r="70" spans="1:8" x14ac:dyDescent="0.3">
      <c r="A70" s="35" t="s">
        <v>109</v>
      </c>
      <c r="B70" s="36" t="s">
        <v>316</v>
      </c>
      <c r="C70" s="39">
        <v>-799</v>
      </c>
      <c r="D70" s="40">
        <v>900</v>
      </c>
      <c r="E70" s="41">
        <f t="shared" si="1"/>
        <v>-100</v>
      </c>
      <c r="F70" s="49">
        <v>800</v>
      </c>
      <c r="G70" t="s">
        <v>304</v>
      </c>
      <c r="H70" t="s">
        <v>304</v>
      </c>
    </row>
    <row r="71" spans="1:8" ht="28.8" x14ac:dyDescent="0.3">
      <c r="A71" s="34" t="s">
        <v>111</v>
      </c>
      <c r="B71" s="36" t="s">
        <v>112</v>
      </c>
      <c r="C71" s="39">
        <v>0</v>
      </c>
      <c r="D71" s="40">
        <v>300</v>
      </c>
      <c r="E71" s="41">
        <f t="shared" si="1"/>
        <v>-200</v>
      </c>
      <c r="F71" s="49">
        <v>100</v>
      </c>
    </row>
    <row r="72" spans="1:8" ht="28.8" x14ac:dyDescent="0.3">
      <c r="A72" s="34" t="s">
        <v>113</v>
      </c>
      <c r="B72" s="36" t="s">
        <v>114</v>
      </c>
      <c r="C72" s="39">
        <v>0</v>
      </c>
      <c r="D72" s="40">
        <v>900</v>
      </c>
      <c r="E72" s="41">
        <v>-900</v>
      </c>
      <c r="F72" s="49">
        <v>0</v>
      </c>
    </row>
    <row r="73" spans="1:8" ht="15" customHeight="1" x14ac:dyDescent="0.3">
      <c r="A73" s="34" t="s">
        <v>115</v>
      </c>
      <c r="B73" s="36" t="s">
        <v>116</v>
      </c>
      <c r="C73" s="39">
        <v>-240</v>
      </c>
      <c r="D73" s="40">
        <v>650</v>
      </c>
      <c r="E73" s="41">
        <f t="shared" si="1"/>
        <v>-400</v>
      </c>
      <c r="F73" s="49">
        <v>250</v>
      </c>
    </row>
    <row r="74" spans="1:8" ht="15" customHeight="1" x14ac:dyDescent="0.3">
      <c r="A74" s="34" t="s">
        <v>202</v>
      </c>
      <c r="B74" s="36" t="s">
        <v>203</v>
      </c>
      <c r="C74" s="39">
        <v>-137.11000000000001</v>
      </c>
      <c r="D74" s="40">
        <v>0</v>
      </c>
      <c r="E74" s="41">
        <v>250</v>
      </c>
      <c r="F74" s="49">
        <v>240</v>
      </c>
    </row>
    <row r="75" spans="1:8" ht="15" customHeight="1" x14ac:dyDescent="0.3">
      <c r="A75" s="34" t="s">
        <v>117</v>
      </c>
      <c r="B75" s="36" t="s">
        <v>118</v>
      </c>
      <c r="C75" s="39">
        <v>0</v>
      </c>
      <c r="D75" s="40">
        <v>500</v>
      </c>
      <c r="E75" s="41">
        <v>0</v>
      </c>
      <c r="F75" s="49">
        <v>100</v>
      </c>
    </row>
    <row r="76" spans="1:8" ht="15" customHeight="1" x14ac:dyDescent="0.3">
      <c r="A76" s="34" t="s">
        <v>119</v>
      </c>
      <c r="B76" s="36" t="s">
        <v>120</v>
      </c>
      <c r="C76" s="39">
        <v>-326</v>
      </c>
      <c r="D76" s="40">
        <v>1432</v>
      </c>
      <c r="E76" s="41">
        <f t="shared" si="1"/>
        <v>-532</v>
      </c>
      <c r="F76" s="50">
        <v>900</v>
      </c>
    </row>
    <row r="77" spans="1:8" ht="15" customHeight="1" x14ac:dyDescent="0.3">
      <c r="A77" s="34" t="s">
        <v>204</v>
      </c>
      <c r="B77" s="36" t="s">
        <v>205</v>
      </c>
      <c r="C77" s="39">
        <v>-216</v>
      </c>
      <c r="D77" s="40">
        <v>0</v>
      </c>
      <c r="E77" s="41">
        <f t="shared" si="1"/>
        <v>432</v>
      </c>
      <c r="F77" s="49">
        <v>432</v>
      </c>
    </row>
    <row r="78" spans="1:8" ht="15" customHeight="1" x14ac:dyDescent="0.3">
      <c r="A78" s="34" t="s">
        <v>121</v>
      </c>
      <c r="B78" s="36" t="s">
        <v>122</v>
      </c>
      <c r="C78" s="39">
        <v>-600</v>
      </c>
      <c r="D78" s="40">
        <v>3200</v>
      </c>
      <c r="E78" s="41">
        <f t="shared" si="1"/>
        <v>-2600</v>
      </c>
      <c r="F78" s="49">
        <v>600</v>
      </c>
    </row>
    <row r="79" spans="1:8" ht="30" customHeight="1" x14ac:dyDescent="0.3">
      <c r="A79" s="34" t="s">
        <v>206</v>
      </c>
      <c r="B79" s="36" t="s">
        <v>330</v>
      </c>
      <c r="C79" s="39">
        <v>-2301.4</v>
      </c>
      <c r="D79" s="40">
        <v>0</v>
      </c>
      <c r="E79" s="41">
        <f t="shared" si="1"/>
        <v>2600</v>
      </c>
      <c r="F79" s="49">
        <v>2600</v>
      </c>
    </row>
    <row r="80" spans="1:8" ht="15" customHeight="1" x14ac:dyDescent="0.3">
      <c r="A80" s="34" t="s">
        <v>123</v>
      </c>
      <c r="B80" s="36" t="s">
        <v>313</v>
      </c>
      <c r="C80" s="39">
        <v>0</v>
      </c>
      <c r="D80" s="40">
        <v>500</v>
      </c>
      <c r="E80" s="41">
        <f t="shared" si="1"/>
        <v>200</v>
      </c>
      <c r="F80" s="49">
        <v>700</v>
      </c>
      <c r="G80" t="s">
        <v>304</v>
      </c>
    </row>
    <row r="81" spans="1:6" ht="15" customHeight="1" x14ac:dyDescent="0.3">
      <c r="A81" s="34" t="s">
        <v>125</v>
      </c>
      <c r="B81" s="36" t="s">
        <v>126</v>
      </c>
      <c r="C81" s="39">
        <v>-43.53</v>
      </c>
      <c r="D81" s="40">
        <v>100</v>
      </c>
      <c r="E81" s="41">
        <f t="shared" si="1"/>
        <v>0</v>
      </c>
      <c r="F81" s="49">
        <v>100</v>
      </c>
    </row>
    <row r="82" spans="1:6" ht="15" customHeight="1" x14ac:dyDescent="0.3">
      <c r="A82" s="34" t="s">
        <v>127</v>
      </c>
      <c r="B82" s="36" t="s">
        <v>128</v>
      </c>
      <c r="C82" s="39">
        <v>-955.74</v>
      </c>
      <c r="D82" s="40">
        <v>1500</v>
      </c>
      <c r="E82" s="41">
        <f t="shared" si="1"/>
        <v>0</v>
      </c>
      <c r="F82" s="49">
        <v>1500</v>
      </c>
    </row>
    <row r="83" spans="1:6" ht="15" customHeight="1" x14ac:dyDescent="0.3">
      <c r="A83" s="34" t="s">
        <v>129</v>
      </c>
      <c r="B83" s="36" t="s">
        <v>130</v>
      </c>
      <c r="C83" s="39">
        <v>-168.68</v>
      </c>
      <c r="D83" s="40">
        <v>500</v>
      </c>
      <c r="E83" s="41">
        <f t="shared" si="1"/>
        <v>-100</v>
      </c>
      <c r="F83" s="49">
        <v>400</v>
      </c>
    </row>
    <row r="84" spans="1:6" ht="15" customHeight="1" x14ac:dyDescent="0.3">
      <c r="A84" s="34" t="s">
        <v>131</v>
      </c>
      <c r="B84" s="36" t="s">
        <v>132</v>
      </c>
      <c r="C84" s="39">
        <v>-336.76</v>
      </c>
      <c r="D84" s="40">
        <v>600</v>
      </c>
      <c r="E84" s="41">
        <f t="shared" si="1"/>
        <v>0</v>
      </c>
      <c r="F84" s="49">
        <v>600</v>
      </c>
    </row>
    <row r="85" spans="1:6" ht="15" customHeight="1" x14ac:dyDescent="0.3">
      <c r="A85" s="34" t="s">
        <v>133</v>
      </c>
      <c r="B85" s="36" t="s">
        <v>134</v>
      </c>
      <c r="C85" s="39">
        <v>-6.96</v>
      </c>
      <c r="D85" s="40">
        <v>600</v>
      </c>
      <c r="E85" s="41">
        <f t="shared" si="1"/>
        <v>-100</v>
      </c>
      <c r="F85" s="49">
        <v>500</v>
      </c>
    </row>
    <row r="86" spans="1:6" ht="15" customHeight="1" x14ac:dyDescent="0.3">
      <c r="A86" s="35" t="s">
        <v>290</v>
      </c>
      <c r="B86" s="36" t="s">
        <v>329</v>
      </c>
      <c r="C86" s="39">
        <v>0</v>
      </c>
      <c r="D86" s="40">
        <v>0</v>
      </c>
      <c r="E86" s="41">
        <v>5498</v>
      </c>
      <c r="F86" s="49">
        <v>5498</v>
      </c>
    </row>
    <row r="87" spans="1:6" ht="28.8" x14ac:dyDescent="0.3">
      <c r="A87" s="34" t="s">
        <v>135</v>
      </c>
      <c r="B87" s="36" t="s">
        <v>328</v>
      </c>
      <c r="C87" s="39">
        <v>-114.4</v>
      </c>
      <c r="D87" s="40">
        <v>150</v>
      </c>
      <c r="E87" s="41">
        <f t="shared" si="1"/>
        <v>-36</v>
      </c>
      <c r="F87" s="49">
        <v>114</v>
      </c>
    </row>
    <row r="88" spans="1:6" x14ac:dyDescent="0.3">
      <c r="A88" s="34" t="s">
        <v>208</v>
      </c>
      <c r="B88" s="36" t="s">
        <v>209</v>
      </c>
      <c r="C88" s="39">
        <v>-120</v>
      </c>
      <c r="D88" s="40">
        <v>0</v>
      </c>
      <c r="E88" s="41">
        <f t="shared" si="1"/>
        <v>120</v>
      </c>
      <c r="F88" s="49">
        <v>120</v>
      </c>
    </row>
    <row r="89" spans="1:6" x14ac:dyDescent="0.3">
      <c r="A89" s="34" t="s">
        <v>137</v>
      </c>
      <c r="B89" s="36" t="s">
        <v>210</v>
      </c>
      <c r="C89" s="39">
        <v>-214.1</v>
      </c>
      <c r="D89" s="40">
        <v>1180</v>
      </c>
      <c r="E89" s="41">
        <f t="shared" si="1"/>
        <v>-680</v>
      </c>
      <c r="F89" s="49">
        <v>500</v>
      </c>
    </row>
    <row r="90" spans="1:6" x14ac:dyDescent="0.3">
      <c r="A90" s="34" t="s">
        <v>211</v>
      </c>
      <c r="B90" s="36" t="s">
        <v>212</v>
      </c>
      <c r="C90" s="39">
        <v>-3600</v>
      </c>
      <c r="D90" s="40">
        <v>0</v>
      </c>
      <c r="E90" s="41">
        <f t="shared" si="1"/>
        <v>5730</v>
      </c>
      <c r="F90" s="49">
        <v>5730</v>
      </c>
    </row>
    <row r="91" spans="1:6" x14ac:dyDescent="0.3">
      <c r="A91" s="34" t="s">
        <v>276</v>
      </c>
      <c r="B91" s="36" t="s">
        <v>192</v>
      </c>
      <c r="C91" s="39">
        <v>0</v>
      </c>
      <c r="D91" s="40">
        <v>0</v>
      </c>
      <c r="E91" s="41">
        <v>0</v>
      </c>
      <c r="F91" s="49">
        <v>0</v>
      </c>
    </row>
    <row r="92" spans="1:6" ht="17.399999999999999" customHeight="1" x14ac:dyDescent="0.3">
      <c r="A92" s="34" t="s">
        <v>138</v>
      </c>
      <c r="B92" s="36" t="s">
        <v>213</v>
      </c>
      <c r="C92" s="39">
        <v>0</v>
      </c>
      <c r="D92" s="40">
        <v>200</v>
      </c>
      <c r="E92" s="41">
        <f t="shared" si="1"/>
        <v>-100</v>
      </c>
      <c r="F92" s="49">
        <v>100</v>
      </c>
    </row>
    <row r="93" spans="1:6" x14ac:dyDescent="0.3">
      <c r="A93" s="34" t="s">
        <v>139</v>
      </c>
      <c r="B93" s="36" t="s">
        <v>294</v>
      </c>
      <c r="C93" s="39">
        <v>0</v>
      </c>
      <c r="D93" s="40">
        <v>0</v>
      </c>
      <c r="E93" s="41">
        <v>0</v>
      </c>
      <c r="F93" s="49">
        <v>69192</v>
      </c>
    </row>
    <row r="94" spans="1:6" x14ac:dyDescent="0.3">
      <c r="A94" s="34" t="s">
        <v>139</v>
      </c>
      <c r="B94" s="36" t="s">
        <v>214</v>
      </c>
      <c r="C94" s="39">
        <v>0</v>
      </c>
      <c r="D94" s="40">
        <v>500</v>
      </c>
      <c r="E94" s="41">
        <f t="shared" si="1"/>
        <v>-400</v>
      </c>
      <c r="F94" s="49">
        <v>100</v>
      </c>
    </row>
    <row r="95" spans="1:6" ht="17.399999999999999" customHeight="1" x14ac:dyDescent="0.3">
      <c r="A95" s="34" t="s">
        <v>140</v>
      </c>
      <c r="B95" s="36" t="s">
        <v>215</v>
      </c>
      <c r="C95" s="39">
        <v>-146.35</v>
      </c>
      <c r="D95" s="40">
        <v>320</v>
      </c>
      <c r="E95" s="41">
        <f t="shared" si="1"/>
        <v>0</v>
      </c>
      <c r="F95" s="49">
        <v>320</v>
      </c>
    </row>
    <row r="96" spans="1:6" x14ac:dyDescent="0.3">
      <c r="A96" s="35" t="s">
        <v>216</v>
      </c>
      <c r="B96" s="36" t="s">
        <v>221</v>
      </c>
      <c r="C96" s="39">
        <v>-126.08</v>
      </c>
      <c r="D96" s="40">
        <v>0</v>
      </c>
      <c r="E96" s="41">
        <f t="shared" si="1"/>
        <v>127</v>
      </c>
      <c r="F96" s="49">
        <v>127</v>
      </c>
    </row>
    <row r="97" spans="1:6" x14ac:dyDescent="0.3">
      <c r="A97" s="34" t="s">
        <v>217</v>
      </c>
      <c r="B97" s="36" t="s">
        <v>218</v>
      </c>
      <c r="C97" s="39">
        <v>-9.61</v>
      </c>
      <c r="D97" s="40">
        <v>0</v>
      </c>
      <c r="E97" s="41">
        <f t="shared" si="1"/>
        <v>10</v>
      </c>
      <c r="F97" s="49">
        <v>10</v>
      </c>
    </row>
    <row r="98" spans="1:6" x14ac:dyDescent="0.3">
      <c r="A98" s="34" t="s">
        <v>219</v>
      </c>
      <c r="B98" s="36" t="s">
        <v>220</v>
      </c>
      <c r="C98" s="39">
        <v>-19.41</v>
      </c>
      <c r="D98" s="40">
        <v>0</v>
      </c>
      <c r="E98" s="41">
        <f t="shared" si="1"/>
        <v>19</v>
      </c>
      <c r="F98" s="49">
        <v>19</v>
      </c>
    </row>
    <row r="99" spans="1:6" x14ac:dyDescent="0.3">
      <c r="A99" s="34" t="s">
        <v>223</v>
      </c>
      <c r="B99" s="36" t="s">
        <v>222</v>
      </c>
      <c r="C99" s="39">
        <v>-1.01</v>
      </c>
      <c r="D99" s="40">
        <v>0</v>
      </c>
      <c r="E99" s="41">
        <f t="shared" si="1"/>
        <v>1</v>
      </c>
      <c r="F99" s="49">
        <v>1</v>
      </c>
    </row>
    <row r="100" spans="1:6" x14ac:dyDescent="0.3">
      <c r="A100" s="34" t="s">
        <v>224</v>
      </c>
      <c r="B100" s="36" t="s">
        <v>225</v>
      </c>
      <c r="C100" s="39">
        <v>-3.78</v>
      </c>
      <c r="D100" s="40">
        <v>0</v>
      </c>
      <c r="E100" s="41">
        <f t="shared" si="1"/>
        <v>4</v>
      </c>
      <c r="F100" s="49">
        <v>4</v>
      </c>
    </row>
    <row r="101" spans="1:6" x14ac:dyDescent="0.3">
      <c r="A101" s="34" t="s">
        <v>226</v>
      </c>
      <c r="B101" s="36" t="s">
        <v>227</v>
      </c>
      <c r="C101" s="39">
        <v>-0.63</v>
      </c>
      <c r="D101" s="40">
        <v>0</v>
      </c>
      <c r="E101" s="41">
        <f t="shared" si="1"/>
        <v>1</v>
      </c>
      <c r="F101" s="49">
        <v>1</v>
      </c>
    </row>
    <row r="102" spans="1:6" x14ac:dyDescent="0.3">
      <c r="A102" s="34" t="s">
        <v>228</v>
      </c>
      <c r="B102" s="36" t="s">
        <v>229</v>
      </c>
      <c r="C102" s="39">
        <v>-0.63</v>
      </c>
      <c r="D102" s="40">
        <v>0</v>
      </c>
      <c r="E102" s="41">
        <f t="shared" si="1"/>
        <v>1</v>
      </c>
      <c r="F102" s="49">
        <v>1</v>
      </c>
    </row>
    <row r="103" spans="1:6" x14ac:dyDescent="0.3">
      <c r="A103" s="34" t="s">
        <v>230</v>
      </c>
      <c r="B103" s="36" t="s">
        <v>231</v>
      </c>
      <c r="C103" s="39">
        <v>-5.99</v>
      </c>
      <c r="D103" s="40">
        <v>0</v>
      </c>
      <c r="E103" s="41">
        <f t="shared" si="1"/>
        <v>6</v>
      </c>
      <c r="F103" s="49">
        <v>6</v>
      </c>
    </row>
    <row r="104" spans="1:6" x14ac:dyDescent="0.3">
      <c r="A104" s="34" t="s">
        <v>232</v>
      </c>
      <c r="B104" s="36" t="s">
        <v>233</v>
      </c>
      <c r="C104" s="39">
        <v>-179.38</v>
      </c>
      <c r="D104" s="40">
        <v>0</v>
      </c>
      <c r="E104" s="41">
        <f t="shared" si="1"/>
        <v>179</v>
      </c>
      <c r="F104" s="49">
        <v>179</v>
      </c>
    </row>
    <row r="105" spans="1:6" x14ac:dyDescent="0.3">
      <c r="A105" s="34" t="s">
        <v>234</v>
      </c>
      <c r="B105" s="36" t="s">
        <v>235</v>
      </c>
      <c r="C105" s="39">
        <v>-19.850000000000001</v>
      </c>
      <c r="D105" s="40">
        <v>0</v>
      </c>
      <c r="E105" s="41">
        <f t="shared" si="1"/>
        <v>20</v>
      </c>
      <c r="F105" s="49">
        <v>20</v>
      </c>
    </row>
    <row r="106" spans="1:6" x14ac:dyDescent="0.3">
      <c r="A106" s="34" t="s">
        <v>236</v>
      </c>
      <c r="B106" s="36" t="s">
        <v>237</v>
      </c>
      <c r="C106" s="39">
        <v>-20</v>
      </c>
      <c r="D106" s="40">
        <v>0</v>
      </c>
      <c r="E106" s="41">
        <f t="shared" ref="E106:E159" si="2">F106-D106</f>
        <v>20</v>
      </c>
      <c r="F106" s="49">
        <v>20</v>
      </c>
    </row>
    <row r="107" spans="1:6" x14ac:dyDescent="0.3">
      <c r="A107" s="34" t="s">
        <v>238</v>
      </c>
      <c r="B107" s="36" t="s">
        <v>239</v>
      </c>
      <c r="C107" s="39">
        <v>-10</v>
      </c>
      <c r="D107" s="40">
        <v>0</v>
      </c>
      <c r="E107" s="41">
        <f t="shared" si="2"/>
        <v>10</v>
      </c>
      <c r="F107" s="49">
        <v>10</v>
      </c>
    </row>
    <row r="108" spans="1:6" x14ac:dyDescent="0.3">
      <c r="A108" s="34" t="s">
        <v>141</v>
      </c>
      <c r="B108" s="36" t="s">
        <v>142</v>
      </c>
      <c r="C108" s="39">
        <v>-82.54</v>
      </c>
      <c r="D108" s="40">
        <v>200</v>
      </c>
      <c r="E108" s="41">
        <f t="shared" si="2"/>
        <v>-117</v>
      </c>
      <c r="F108" s="49">
        <v>83</v>
      </c>
    </row>
    <row r="109" spans="1:6" x14ac:dyDescent="0.3">
      <c r="A109" s="34" t="s">
        <v>141</v>
      </c>
      <c r="B109" s="36" t="s">
        <v>143</v>
      </c>
      <c r="C109" s="39">
        <v>-88</v>
      </c>
      <c r="D109" s="40">
        <v>50</v>
      </c>
      <c r="E109" s="41">
        <f t="shared" si="2"/>
        <v>38</v>
      </c>
      <c r="F109" s="49">
        <v>88</v>
      </c>
    </row>
    <row r="110" spans="1:6" x14ac:dyDescent="0.3">
      <c r="A110" s="34" t="s">
        <v>240</v>
      </c>
      <c r="B110" s="36" t="s">
        <v>241</v>
      </c>
      <c r="C110" s="39">
        <v>-40</v>
      </c>
      <c r="D110" s="40">
        <v>0</v>
      </c>
      <c r="E110" s="41">
        <f t="shared" si="2"/>
        <v>40</v>
      </c>
      <c r="F110" s="49">
        <v>40</v>
      </c>
    </row>
    <row r="111" spans="1:6" x14ac:dyDescent="0.3">
      <c r="A111" s="34" t="s">
        <v>144</v>
      </c>
      <c r="B111" s="36" t="s">
        <v>145</v>
      </c>
      <c r="C111" s="39">
        <v>0</v>
      </c>
      <c r="D111" s="40">
        <v>200</v>
      </c>
      <c r="E111" s="41">
        <f t="shared" si="2"/>
        <v>-200</v>
      </c>
      <c r="F111" s="49">
        <v>0</v>
      </c>
    </row>
    <row r="112" spans="1:6" x14ac:dyDescent="0.3">
      <c r="A112" s="34" t="s">
        <v>242</v>
      </c>
      <c r="B112" s="36" t="s">
        <v>243</v>
      </c>
      <c r="C112" s="39">
        <v>48</v>
      </c>
      <c r="D112" s="40">
        <v>0</v>
      </c>
      <c r="E112" s="41">
        <v>48</v>
      </c>
      <c r="F112" s="49">
        <v>48</v>
      </c>
    </row>
    <row r="113" spans="1:10" x14ac:dyDescent="0.3">
      <c r="A113" s="34" t="s">
        <v>146</v>
      </c>
      <c r="B113" s="36" t="s">
        <v>244</v>
      </c>
      <c r="C113" s="39">
        <v>-42.49</v>
      </c>
      <c r="D113" s="40">
        <v>200</v>
      </c>
      <c r="E113" s="41">
        <f t="shared" si="2"/>
        <v>-157</v>
      </c>
      <c r="F113" s="49">
        <v>43</v>
      </c>
    </row>
    <row r="114" spans="1:10" x14ac:dyDescent="0.3">
      <c r="A114" s="34" t="s">
        <v>147</v>
      </c>
      <c r="B114" s="36" t="s">
        <v>148</v>
      </c>
      <c r="C114" s="39">
        <v>-214.2</v>
      </c>
      <c r="D114" s="40">
        <v>200</v>
      </c>
      <c r="E114" s="41">
        <f t="shared" si="2"/>
        <v>14</v>
      </c>
      <c r="F114" s="49">
        <v>214</v>
      </c>
    </row>
    <row r="115" spans="1:10" x14ac:dyDescent="0.3">
      <c r="A115" s="34" t="s">
        <v>149</v>
      </c>
      <c r="B115" s="36" t="s">
        <v>150</v>
      </c>
      <c r="C115" s="39">
        <v>-821.5</v>
      </c>
      <c r="D115" s="40">
        <v>1200</v>
      </c>
      <c r="E115" s="41">
        <f t="shared" si="2"/>
        <v>-378</v>
      </c>
      <c r="F115" s="49">
        <v>822</v>
      </c>
    </row>
    <row r="116" spans="1:10" x14ac:dyDescent="0.3">
      <c r="A116" s="34" t="s">
        <v>151</v>
      </c>
      <c r="B116" s="36" t="s">
        <v>245</v>
      </c>
      <c r="C116" s="39">
        <v>0</v>
      </c>
      <c r="D116" s="40">
        <v>180</v>
      </c>
      <c r="E116" s="41">
        <f t="shared" si="2"/>
        <v>-180</v>
      </c>
      <c r="F116" s="49">
        <v>0</v>
      </c>
    </row>
    <row r="117" spans="1:10" x14ac:dyDescent="0.3">
      <c r="A117" s="34" t="s">
        <v>152</v>
      </c>
      <c r="B117" s="36" t="s">
        <v>246</v>
      </c>
      <c r="C117" s="39">
        <v>0</v>
      </c>
      <c r="D117" s="40">
        <v>100</v>
      </c>
      <c r="E117" s="41">
        <f t="shared" si="2"/>
        <v>0</v>
      </c>
      <c r="F117" s="49">
        <v>100</v>
      </c>
    </row>
    <row r="118" spans="1:10" ht="18" customHeight="1" x14ac:dyDescent="0.3">
      <c r="A118" s="34" t="s">
        <v>153</v>
      </c>
      <c r="B118" s="36" t="s">
        <v>247</v>
      </c>
      <c r="C118" s="39">
        <v>0</v>
      </c>
      <c r="D118" s="40">
        <v>3200</v>
      </c>
      <c r="E118" s="41">
        <f t="shared" si="2"/>
        <v>-3200</v>
      </c>
      <c r="F118" s="49">
        <f>-F1088</f>
        <v>0</v>
      </c>
      <c r="G118">
        <v>1500</v>
      </c>
    </row>
    <row r="119" spans="1:10" ht="18" customHeight="1" x14ac:dyDescent="0.3">
      <c r="A119" s="34" t="s">
        <v>154</v>
      </c>
      <c r="B119" s="36" t="s">
        <v>247</v>
      </c>
      <c r="C119" s="39">
        <v>-2448.5100000000002</v>
      </c>
      <c r="D119" s="40">
        <v>800</v>
      </c>
      <c r="E119" s="41">
        <v>4000</v>
      </c>
      <c r="F119" s="49">
        <v>2500</v>
      </c>
      <c r="G119" t="s">
        <v>327</v>
      </c>
    </row>
    <row r="120" spans="1:10" x14ac:dyDescent="0.3">
      <c r="A120" s="34" t="s">
        <v>155</v>
      </c>
      <c r="B120" s="36" t="s">
        <v>248</v>
      </c>
      <c r="C120" s="39">
        <v>0</v>
      </c>
      <c r="D120" s="40">
        <v>300</v>
      </c>
      <c r="E120" s="41">
        <f t="shared" si="2"/>
        <v>-300</v>
      </c>
      <c r="F120" s="49">
        <v>0</v>
      </c>
    </row>
    <row r="121" spans="1:10" x14ac:dyDescent="0.3">
      <c r="A121" s="34" t="s">
        <v>293</v>
      </c>
      <c r="B121" s="36" t="s">
        <v>292</v>
      </c>
      <c r="C121" s="39">
        <v>0</v>
      </c>
      <c r="D121" s="40">
        <v>0</v>
      </c>
      <c r="E121" s="41">
        <f t="shared" si="2"/>
        <v>600</v>
      </c>
      <c r="F121" s="49">
        <v>600</v>
      </c>
      <c r="J121" s="5"/>
    </row>
    <row r="122" spans="1:10" x14ac:dyDescent="0.3">
      <c r="A122" s="34" t="s">
        <v>157</v>
      </c>
      <c r="B122" s="36" t="s">
        <v>249</v>
      </c>
      <c r="C122" s="39">
        <v>0</v>
      </c>
      <c r="D122" s="40">
        <v>2000</v>
      </c>
      <c r="E122" s="41">
        <f t="shared" si="2"/>
        <v>-500</v>
      </c>
      <c r="F122" s="49">
        <v>1500</v>
      </c>
      <c r="J122" s="5"/>
    </row>
    <row r="123" spans="1:10" x14ac:dyDescent="0.3">
      <c r="A123" s="35" t="s">
        <v>274</v>
      </c>
      <c r="B123" s="36" t="s">
        <v>158</v>
      </c>
      <c r="C123" s="39">
        <v>-104.09</v>
      </c>
      <c r="D123" s="40">
        <v>60</v>
      </c>
      <c r="E123" s="41">
        <f t="shared" si="2"/>
        <v>83</v>
      </c>
      <c r="F123" s="49">
        <v>143</v>
      </c>
      <c r="J123" s="5"/>
    </row>
    <row r="124" spans="1:10" x14ac:dyDescent="0.3">
      <c r="A124" s="35" t="s">
        <v>250</v>
      </c>
      <c r="B124" s="36" t="s">
        <v>298</v>
      </c>
      <c r="C124" s="39">
        <v>-614.01</v>
      </c>
      <c r="D124" s="40">
        <v>0</v>
      </c>
      <c r="E124" s="41">
        <v>615</v>
      </c>
      <c r="F124" s="49">
        <v>615</v>
      </c>
      <c r="J124" s="5"/>
    </row>
    <row r="125" spans="1:10" x14ac:dyDescent="0.3">
      <c r="A125" s="34" t="s">
        <v>159</v>
      </c>
      <c r="B125" s="36" t="s">
        <v>299</v>
      </c>
      <c r="C125" s="39">
        <v>-97.6</v>
      </c>
      <c r="D125" s="40">
        <v>220</v>
      </c>
      <c r="E125" s="41">
        <v>0</v>
      </c>
      <c r="F125" s="49">
        <v>136</v>
      </c>
      <c r="J125" s="5"/>
    </row>
    <row r="126" spans="1:10" x14ac:dyDescent="0.3">
      <c r="A126" s="34" t="s">
        <v>251</v>
      </c>
      <c r="B126" s="36" t="s">
        <v>300</v>
      </c>
      <c r="C126" s="39">
        <v>-28.76</v>
      </c>
      <c r="D126" s="40">
        <v>0</v>
      </c>
      <c r="E126" s="41">
        <v>0</v>
      </c>
      <c r="F126" s="49">
        <v>40</v>
      </c>
      <c r="J126" s="5"/>
    </row>
    <row r="127" spans="1:10" x14ac:dyDescent="0.3">
      <c r="A127" s="34" t="s">
        <v>252</v>
      </c>
      <c r="B127" s="36" t="s">
        <v>253</v>
      </c>
      <c r="C127" s="39">
        <v>-287.68</v>
      </c>
      <c r="D127" s="40">
        <v>0</v>
      </c>
      <c r="E127" s="41">
        <v>0</v>
      </c>
      <c r="F127" s="49">
        <v>402</v>
      </c>
      <c r="J127" s="5"/>
    </row>
    <row r="128" spans="1:10" x14ac:dyDescent="0.3">
      <c r="A128" s="34" t="s">
        <v>254</v>
      </c>
      <c r="B128" s="36" t="s">
        <v>255</v>
      </c>
      <c r="C128" s="39">
        <v>-16.43</v>
      </c>
      <c r="D128" s="40">
        <v>0</v>
      </c>
      <c r="E128" s="41">
        <f t="shared" si="2"/>
        <v>23</v>
      </c>
      <c r="F128" s="49">
        <v>23</v>
      </c>
      <c r="J128" s="5"/>
    </row>
    <row r="129" spans="1:10" x14ac:dyDescent="0.3">
      <c r="A129" s="34" t="s">
        <v>256</v>
      </c>
      <c r="B129" s="36" t="s">
        <v>257</v>
      </c>
      <c r="C129" s="39">
        <v>-61.64</v>
      </c>
      <c r="D129" s="40">
        <v>0</v>
      </c>
      <c r="E129" s="41">
        <f t="shared" si="2"/>
        <v>86</v>
      </c>
      <c r="F129" s="49">
        <v>86</v>
      </c>
      <c r="J129" s="6"/>
    </row>
    <row r="130" spans="1:10" x14ac:dyDescent="0.3">
      <c r="A130" s="34" t="s">
        <v>258</v>
      </c>
      <c r="B130" s="36" t="s">
        <v>259</v>
      </c>
      <c r="C130" s="39">
        <v>-10.26</v>
      </c>
      <c r="D130" s="40">
        <v>0</v>
      </c>
      <c r="E130" s="41">
        <f t="shared" si="2"/>
        <v>14</v>
      </c>
      <c r="F130" s="49">
        <v>14</v>
      </c>
      <c r="J130" s="7"/>
    </row>
    <row r="131" spans="1:10" x14ac:dyDescent="0.3">
      <c r="A131" s="34" t="s">
        <v>260</v>
      </c>
      <c r="B131" s="36" t="s">
        <v>261</v>
      </c>
      <c r="C131" s="39">
        <v>-10.26</v>
      </c>
      <c r="D131" s="40">
        <v>0</v>
      </c>
      <c r="E131" s="41">
        <f t="shared" si="2"/>
        <v>14</v>
      </c>
      <c r="F131" s="49">
        <v>14</v>
      </c>
      <c r="J131" s="7"/>
    </row>
    <row r="132" spans="1:10" x14ac:dyDescent="0.3">
      <c r="A132" s="35" t="s">
        <v>295</v>
      </c>
      <c r="B132" s="36" t="s">
        <v>296</v>
      </c>
      <c r="C132" s="39">
        <v>-899.89</v>
      </c>
      <c r="D132" s="40">
        <v>0</v>
      </c>
      <c r="E132" s="41">
        <f t="shared" si="2"/>
        <v>899</v>
      </c>
      <c r="F132" s="49">
        <v>899</v>
      </c>
      <c r="G132" t="s">
        <v>304</v>
      </c>
      <c r="J132" s="7"/>
    </row>
    <row r="133" spans="1:10" x14ac:dyDescent="0.3">
      <c r="A133" s="35" t="s">
        <v>160</v>
      </c>
      <c r="B133" s="36" t="s">
        <v>161</v>
      </c>
      <c r="C133" s="39">
        <v>0</v>
      </c>
      <c r="D133" s="40">
        <v>700</v>
      </c>
      <c r="E133" s="41">
        <f t="shared" si="2"/>
        <v>-500</v>
      </c>
      <c r="F133" s="49">
        <v>200</v>
      </c>
      <c r="J133" s="7"/>
    </row>
    <row r="134" spans="1:10" x14ac:dyDescent="0.3">
      <c r="A134" s="35" t="s">
        <v>162</v>
      </c>
      <c r="B134" s="36" t="s">
        <v>297</v>
      </c>
      <c r="C134" s="39">
        <v>-204.96</v>
      </c>
      <c r="D134" s="40">
        <v>0</v>
      </c>
      <c r="E134" s="41">
        <v>0</v>
      </c>
      <c r="F134" s="49">
        <v>205</v>
      </c>
      <c r="J134" s="7"/>
    </row>
    <row r="135" spans="1:10" x14ac:dyDescent="0.3">
      <c r="A135" s="35" t="s">
        <v>162</v>
      </c>
      <c r="B135" s="36" t="s">
        <v>163</v>
      </c>
      <c r="C135" s="39">
        <v>-533.27</v>
      </c>
      <c r="D135" s="40">
        <v>2200</v>
      </c>
      <c r="E135" s="41">
        <f t="shared" si="2"/>
        <v>-1000</v>
      </c>
      <c r="F135" s="49">
        <v>1200</v>
      </c>
      <c r="J135" s="7"/>
    </row>
    <row r="136" spans="1:10" x14ac:dyDescent="0.3">
      <c r="A136" s="35" t="s">
        <v>164</v>
      </c>
      <c r="B136" s="36" t="s">
        <v>165</v>
      </c>
      <c r="C136" s="39">
        <v>-43.32</v>
      </c>
      <c r="D136" s="40">
        <v>200</v>
      </c>
      <c r="E136" s="41">
        <f t="shared" si="2"/>
        <v>-100</v>
      </c>
      <c r="F136" s="49">
        <v>100</v>
      </c>
      <c r="J136" s="7"/>
    </row>
    <row r="137" spans="1:10" x14ac:dyDescent="0.3">
      <c r="A137" s="35" t="s">
        <v>262</v>
      </c>
      <c r="B137" s="36" t="s">
        <v>263</v>
      </c>
      <c r="C137" s="39">
        <v>-528.79</v>
      </c>
      <c r="D137" s="40">
        <v>0</v>
      </c>
      <c r="E137" s="41">
        <f t="shared" si="2"/>
        <v>5207</v>
      </c>
      <c r="F137" s="49">
        <v>5207</v>
      </c>
      <c r="J137" s="7"/>
    </row>
    <row r="138" spans="1:10" x14ac:dyDescent="0.3">
      <c r="A138" s="35" t="s">
        <v>288</v>
      </c>
      <c r="B138" s="36" t="s">
        <v>289</v>
      </c>
      <c r="C138" s="39">
        <v>0</v>
      </c>
      <c r="D138" s="40">
        <v>0</v>
      </c>
      <c r="E138" s="41">
        <f t="shared" si="2"/>
        <v>100</v>
      </c>
      <c r="F138" s="49">
        <v>100</v>
      </c>
      <c r="J138" s="7"/>
    </row>
    <row r="139" spans="1:10" ht="16.2" customHeight="1" x14ac:dyDescent="0.3">
      <c r="A139" s="35" t="s">
        <v>280</v>
      </c>
      <c r="B139" s="36" t="s">
        <v>58</v>
      </c>
      <c r="C139" s="39">
        <v>0</v>
      </c>
      <c r="D139" s="40">
        <v>0</v>
      </c>
      <c r="E139" s="41">
        <f t="shared" si="2"/>
        <v>505</v>
      </c>
      <c r="F139" s="49">
        <v>505</v>
      </c>
    </row>
    <row r="140" spans="1:10" ht="16.2" customHeight="1" x14ac:dyDescent="0.3">
      <c r="A140" s="35" t="s">
        <v>281</v>
      </c>
      <c r="B140" s="36" t="s">
        <v>60</v>
      </c>
      <c r="C140" s="39">
        <v>0</v>
      </c>
      <c r="D140" s="40">
        <v>0</v>
      </c>
      <c r="E140" s="41">
        <f t="shared" si="2"/>
        <v>73</v>
      </c>
      <c r="F140" s="49">
        <v>73</v>
      </c>
      <c r="G140" t="s">
        <v>304</v>
      </c>
    </row>
    <row r="141" spans="1:10" ht="16.2" customHeight="1" x14ac:dyDescent="0.3">
      <c r="A141" s="35" t="s">
        <v>282</v>
      </c>
      <c r="B141" s="36" t="s">
        <v>62</v>
      </c>
      <c r="C141" s="39">
        <v>0</v>
      </c>
      <c r="D141" s="40">
        <v>0</v>
      </c>
      <c r="E141" s="41">
        <f t="shared" si="2"/>
        <v>729</v>
      </c>
      <c r="F141" s="49">
        <v>729</v>
      </c>
      <c r="G141" t="s">
        <v>304</v>
      </c>
      <c r="H141" t="s">
        <v>304</v>
      </c>
    </row>
    <row r="142" spans="1:10" ht="16.2" customHeight="1" x14ac:dyDescent="0.3">
      <c r="A142" s="35" t="s">
        <v>283</v>
      </c>
      <c r="B142" s="36" t="s">
        <v>64</v>
      </c>
      <c r="C142" s="39">
        <v>0</v>
      </c>
      <c r="D142" s="40">
        <v>0</v>
      </c>
      <c r="E142" s="41">
        <f t="shared" si="2"/>
        <v>42</v>
      </c>
      <c r="F142" s="49">
        <v>42</v>
      </c>
      <c r="G142" t="s">
        <v>304</v>
      </c>
    </row>
    <row r="143" spans="1:10" ht="16.2" customHeight="1" x14ac:dyDescent="0.3">
      <c r="A143" s="35" t="s">
        <v>284</v>
      </c>
      <c r="B143" s="36" t="s">
        <v>66</v>
      </c>
      <c r="C143" s="39">
        <v>0</v>
      </c>
      <c r="D143" s="40">
        <v>0</v>
      </c>
      <c r="E143" s="41">
        <f t="shared" si="2"/>
        <v>156</v>
      </c>
      <c r="F143" s="49">
        <v>156</v>
      </c>
    </row>
    <row r="144" spans="1:10" ht="16.2" customHeight="1" x14ac:dyDescent="0.3">
      <c r="A144" s="35" t="s">
        <v>285</v>
      </c>
      <c r="B144" s="36" t="s">
        <v>68</v>
      </c>
      <c r="C144" s="39">
        <v>0</v>
      </c>
      <c r="D144" s="40">
        <v>0</v>
      </c>
      <c r="E144" s="41">
        <f t="shared" si="2"/>
        <v>26</v>
      </c>
      <c r="F144" s="49">
        <v>26</v>
      </c>
    </row>
    <row r="145" spans="1:6" ht="16.2" customHeight="1" x14ac:dyDescent="0.3">
      <c r="A145" s="35" t="s">
        <v>286</v>
      </c>
      <c r="B145" s="36" t="s">
        <v>273</v>
      </c>
      <c r="C145" s="39">
        <v>0</v>
      </c>
      <c r="D145" s="40">
        <v>0</v>
      </c>
      <c r="E145" s="41">
        <f t="shared" si="2"/>
        <v>26</v>
      </c>
      <c r="F145" s="49">
        <v>26</v>
      </c>
    </row>
    <row r="146" spans="1:6" ht="16.2" customHeight="1" x14ac:dyDescent="0.3">
      <c r="A146" s="35" t="s">
        <v>287</v>
      </c>
      <c r="B146" s="36" t="s">
        <v>70</v>
      </c>
      <c r="C146" s="39">
        <v>0</v>
      </c>
      <c r="D146" s="40">
        <v>0</v>
      </c>
      <c r="E146" s="41">
        <v>0</v>
      </c>
      <c r="F146" s="49">
        <v>247</v>
      </c>
    </row>
    <row r="147" spans="1:6" ht="16.2" customHeight="1" x14ac:dyDescent="0.3">
      <c r="A147" s="35" t="s">
        <v>166</v>
      </c>
      <c r="B147" s="36" t="s">
        <v>167</v>
      </c>
      <c r="C147" s="39">
        <v>0</v>
      </c>
      <c r="D147" s="40">
        <v>700</v>
      </c>
      <c r="E147" s="41">
        <f t="shared" si="2"/>
        <v>-500</v>
      </c>
      <c r="F147" s="49">
        <v>200</v>
      </c>
    </row>
    <row r="148" spans="1:6" ht="16.2" customHeight="1" x14ac:dyDescent="0.3">
      <c r="A148" s="35" t="s">
        <v>168</v>
      </c>
      <c r="B148" s="36" t="s">
        <v>315</v>
      </c>
      <c r="C148" s="39">
        <v>-2241.4</v>
      </c>
      <c r="D148" s="40">
        <v>1600</v>
      </c>
      <c r="E148" s="41">
        <f t="shared" si="2"/>
        <v>700</v>
      </c>
      <c r="F148" s="49">
        <v>2300</v>
      </c>
    </row>
    <row r="149" spans="1:6" ht="16.2" customHeight="1" x14ac:dyDescent="0.3">
      <c r="A149" s="35" t="s">
        <v>170</v>
      </c>
      <c r="B149" s="36" t="s">
        <v>171</v>
      </c>
      <c r="C149" s="39">
        <v>-66.239999999999995</v>
      </c>
      <c r="D149" s="40">
        <v>200</v>
      </c>
      <c r="E149" s="41">
        <f t="shared" si="2"/>
        <v>-100</v>
      </c>
      <c r="F149" s="49">
        <v>100</v>
      </c>
    </row>
    <row r="150" spans="1:6" ht="16.2" customHeight="1" x14ac:dyDescent="0.3">
      <c r="A150" s="35" t="s">
        <v>172</v>
      </c>
      <c r="B150" s="36" t="s">
        <v>314</v>
      </c>
      <c r="C150" s="39">
        <v>0</v>
      </c>
      <c r="D150" s="40">
        <v>100</v>
      </c>
      <c r="E150" s="41">
        <f t="shared" si="2"/>
        <v>-100</v>
      </c>
      <c r="F150" s="49">
        <v>0</v>
      </c>
    </row>
    <row r="151" spans="1:6" ht="16.2" customHeight="1" x14ac:dyDescent="0.3">
      <c r="A151" s="35" t="s">
        <v>173</v>
      </c>
      <c r="B151" s="36" t="s">
        <v>174</v>
      </c>
      <c r="C151" s="39">
        <v>0</v>
      </c>
      <c r="D151" s="40">
        <v>500</v>
      </c>
      <c r="E151" s="41">
        <f t="shared" si="2"/>
        <v>-250</v>
      </c>
      <c r="F151" s="49">
        <v>250</v>
      </c>
    </row>
    <row r="152" spans="1:6" ht="16.2" customHeight="1" x14ac:dyDescent="0.3">
      <c r="A152" s="35" t="s">
        <v>265</v>
      </c>
      <c r="B152" s="36" t="s">
        <v>264</v>
      </c>
      <c r="C152" s="39">
        <v>-6.3</v>
      </c>
      <c r="D152" s="40">
        <v>0</v>
      </c>
      <c r="E152" s="41">
        <v>50</v>
      </c>
      <c r="F152" s="49">
        <v>50</v>
      </c>
    </row>
    <row r="153" spans="1:6" ht="16.2" customHeight="1" x14ac:dyDescent="0.3">
      <c r="A153" s="35" t="s">
        <v>175</v>
      </c>
      <c r="B153" s="36" t="s">
        <v>176</v>
      </c>
      <c r="C153" s="39">
        <v>0</v>
      </c>
      <c r="D153" s="40">
        <v>100</v>
      </c>
      <c r="E153" s="41">
        <v>100</v>
      </c>
      <c r="F153" s="49">
        <v>50</v>
      </c>
    </row>
    <row r="154" spans="1:6" ht="16.2" customHeight="1" x14ac:dyDescent="0.3">
      <c r="A154" s="35" t="s">
        <v>177</v>
      </c>
      <c r="B154" s="36" t="s">
        <v>178</v>
      </c>
      <c r="C154" s="39">
        <v>-88.08</v>
      </c>
      <c r="D154" s="40">
        <v>100</v>
      </c>
      <c r="E154" s="41">
        <v>-12</v>
      </c>
      <c r="F154" s="49">
        <v>88</v>
      </c>
    </row>
    <row r="155" spans="1:6" ht="16.2" customHeight="1" x14ac:dyDescent="0.3">
      <c r="A155" s="35" t="s">
        <v>179</v>
      </c>
      <c r="B155" s="36" t="s">
        <v>180</v>
      </c>
      <c r="C155" s="39">
        <v>-57.78</v>
      </c>
      <c r="D155" s="40">
        <v>100</v>
      </c>
      <c r="E155" s="41">
        <v>-44</v>
      </c>
      <c r="F155" s="49">
        <v>58</v>
      </c>
    </row>
    <row r="156" spans="1:6" ht="16.2" customHeight="1" x14ac:dyDescent="0.3">
      <c r="A156" s="35" t="s">
        <v>181</v>
      </c>
      <c r="B156" s="36" t="s">
        <v>182</v>
      </c>
      <c r="C156" s="39">
        <v>-1.8</v>
      </c>
      <c r="D156" s="40">
        <v>50</v>
      </c>
      <c r="E156" s="41">
        <v>-40</v>
      </c>
      <c r="F156" s="49">
        <v>5</v>
      </c>
    </row>
    <row r="157" spans="1:6" ht="16.2" customHeight="1" x14ac:dyDescent="0.3">
      <c r="A157" s="34" t="s">
        <v>183</v>
      </c>
      <c r="B157" s="36" t="s">
        <v>184</v>
      </c>
      <c r="C157" s="39">
        <v>0</v>
      </c>
      <c r="D157" s="40">
        <v>200</v>
      </c>
      <c r="E157" s="41">
        <v>-200</v>
      </c>
      <c r="F157" s="49">
        <v>20</v>
      </c>
    </row>
    <row r="158" spans="1:6" x14ac:dyDescent="0.3">
      <c r="A158" s="34" t="s">
        <v>266</v>
      </c>
      <c r="B158" s="36" t="s">
        <v>210</v>
      </c>
      <c r="C158" s="39">
        <v>-207.6</v>
      </c>
      <c r="D158" s="40">
        <v>0</v>
      </c>
      <c r="E158" s="41">
        <f t="shared" si="2"/>
        <v>300</v>
      </c>
      <c r="F158" s="49">
        <v>300</v>
      </c>
    </row>
    <row r="159" spans="1:6" x14ac:dyDescent="0.3">
      <c r="A159" s="34" t="s">
        <v>185</v>
      </c>
      <c r="B159" s="36" t="s">
        <v>186</v>
      </c>
      <c r="C159" s="39">
        <v>-23</v>
      </c>
      <c r="D159" s="40">
        <v>200</v>
      </c>
      <c r="E159" s="41">
        <f t="shared" si="2"/>
        <v>-100</v>
      </c>
      <c r="F159" s="49">
        <v>100</v>
      </c>
    </row>
    <row r="160" spans="1:6" x14ac:dyDescent="0.3">
      <c r="A160" s="34"/>
      <c r="B160" s="2"/>
      <c r="C160" s="51">
        <f>SUM(C39:C159)</f>
        <v>-63842.03</v>
      </c>
      <c r="D160" s="40">
        <f>SUM(D39:D159)</f>
        <v>109152</v>
      </c>
      <c r="E160" s="40">
        <f>SUM(E39:E159)</f>
        <v>18384</v>
      </c>
      <c r="F160" s="49">
        <f>SUM(F39:F159)</f>
        <v>194595</v>
      </c>
    </row>
    <row r="161" spans="1:7" ht="22.2" customHeight="1" x14ac:dyDescent="0.3">
      <c r="A161" s="57"/>
      <c r="B161" s="58"/>
      <c r="C161" s="59" t="s">
        <v>268</v>
      </c>
      <c r="D161" s="59" t="s">
        <v>269</v>
      </c>
      <c r="E161" s="59" t="s">
        <v>306</v>
      </c>
      <c r="F161" s="60" t="s">
        <v>307</v>
      </c>
      <c r="G161" s="56"/>
    </row>
    <row r="162" spans="1:7" ht="31.2" customHeight="1" x14ac:dyDescent="0.3">
      <c r="A162" s="34"/>
      <c r="B162" s="1"/>
      <c r="C162" s="52"/>
      <c r="D162" s="52"/>
      <c r="E162" s="52"/>
      <c r="F162" s="53"/>
    </row>
    <row r="163" spans="1:7" x14ac:dyDescent="0.3">
      <c r="A163" s="34"/>
      <c r="B163" s="8" t="s">
        <v>267</v>
      </c>
      <c r="C163" s="53"/>
      <c r="D163" s="49">
        <f>D36</f>
        <v>114310</v>
      </c>
      <c r="E163" s="29"/>
      <c r="F163" s="49">
        <f>F36</f>
        <v>194729.24</v>
      </c>
    </row>
    <row r="164" spans="1:7" ht="15" thickBot="1" x14ac:dyDescent="0.35">
      <c r="A164" s="34"/>
      <c r="B164" s="8" t="s">
        <v>270</v>
      </c>
      <c r="C164" s="53"/>
      <c r="D164" s="49">
        <f>D160</f>
        <v>109152</v>
      </c>
      <c r="E164" s="29"/>
      <c r="F164" s="49">
        <f>F160</f>
        <v>194595</v>
      </c>
    </row>
    <row r="165" spans="1:7" ht="15" thickBot="1" x14ac:dyDescent="0.35">
      <c r="A165" s="34"/>
      <c r="B165" s="8" t="s">
        <v>306</v>
      </c>
      <c r="C165" s="53"/>
      <c r="D165" s="54">
        <f>D163-D164</f>
        <v>5158</v>
      </c>
      <c r="E165" s="29"/>
      <c r="F165" s="55">
        <f>F163-F164</f>
        <v>134.23999999999069</v>
      </c>
    </row>
    <row r="166" spans="1:7" x14ac:dyDescent="0.3">
      <c r="A166" s="27"/>
      <c r="B166" s="2"/>
      <c r="C166" s="52"/>
      <c r="D166" s="28"/>
      <c r="E166" s="28"/>
      <c r="F166" s="27"/>
    </row>
  </sheetData>
  <pageMargins left="0.43307086614173229" right="0" top="0.74803149606299213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Prijmy  2024 tlač </vt:lpstr>
      <vt:lpstr>Prijmy  2024</vt:lpstr>
      <vt:lpstr>Výdaje 2024 tlač </vt:lpstr>
      <vt:lpstr>Výdaje 2024 (3)</vt:lpstr>
      <vt:lpstr>čerpanie (2)</vt:lpstr>
      <vt:lpstr>tlač  </vt:lpstr>
      <vt:lpstr>'Prijmy  2024 tlač '!Oblasť_tlače</vt:lpstr>
      <vt:lpstr>'tlač  '!Oblasť_tlače</vt:lpstr>
      <vt:lpstr>'Výdaje 2024 tlač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Hrbálovci</dc:creator>
  <cp:lastModifiedBy>SZENTANDRASSI Marian</cp:lastModifiedBy>
  <cp:lastPrinted>2023-11-29T21:09:15Z</cp:lastPrinted>
  <dcterms:created xsi:type="dcterms:W3CDTF">2023-07-14T20:02:06Z</dcterms:created>
  <dcterms:modified xsi:type="dcterms:W3CDTF">2023-11-29T21:10:51Z</dcterms:modified>
</cp:coreProperties>
</file>